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autoCompressPictures="0"/>
  <mc:AlternateContent xmlns:mc="http://schemas.openxmlformats.org/markup-compatibility/2006">
    <mc:Choice Requires="x15">
      <x15ac:absPath xmlns:x15ac="http://schemas.microsoft.com/office/spreadsheetml/2010/11/ac" url="H:\Lead Agent grants\SFY27 RFA for Subs\Final Documents for Application\"/>
    </mc:Choice>
  </mc:AlternateContent>
  <xr:revisionPtr revIDLastSave="0" documentId="13_ncr:1_{72167F87-2CCF-4489-B2AD-089C1B075CE6}" xr6:coauthVersionLast="47" xr6:coauthVersionMax="47" xr10:uidLastSave="{00000000-0000-0000-0000-000000000000}"/>
  <bookViews>
    <workbookView xWindow="-108" yWindow="-108" windowWidth="23256" windowHeight="12456" xr2:uid="{00000000-000D-0000-FFFF-FFFF00000000}"/>
  </bookViews>
  <sheets>
    <sheet name="Grantee Budget Worksheet" sheetId="25" r:id="rId1"/>
    <sheet name="Indirect Costs" sheetId="22" r:id="rId2"/>
    <sheet name="Sample Budget" sheetId="21" r:id="rId3"/>
    <sheet name="Data" sheetId="2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8" i="25" l="1"/>
  <c r="H44" i="25"/>
  <c r="H42" i="25"/>
  <c r="H45" i="25" s="1"/>
  <c r="H39" i="25"/>
  <c r="H38" i="25"/>
  <c r="H36" i="25"/>
  <c r="H33" i="25"/>
  <c r="H32" i="25"/>
  <c r="H31" i="25"/>
  <c r="H28" i="25"/>
  <c r="H27" i="25"/>
  <c r="H29" i="25" s="1"/>
  <c r="H24" i="25"/>
  <c r="H23" i="25"/>
  <c r="H22" i="25"/>
  <c r="H21" i="25"/>
  <c r="F17" i="25"/>
  <c r="G17" i="25" s="1"/>
  <c r="F16" i="25"/>
  <c r="F15" i="25"/>
  <c r="F14" i="25"/>
  <c r="G14" i="25" s="1"/>
  <c r="F13" i="25"/>
  <c r="F12" i="25"/>
  <c r="F40" i="21"/>
  <c r="F29" i="21"/>
  <c r="H40" i="25" l="1"/>
  <c r="H34" i="25"/>
  <c r="H25" i="25"/>
  <c r="F18" i="25"/>
  <c r="G13" i="25"/>
  <c r="H13" i="25" s="1"/>
  <c r="G12" i="25"/>
  <c r="G15" i="25"/>
  <c r="H15" i="25" s="1"/>
  <c r="H14" i="25"/>
  <c r="H17" i="25"/>
  <c r="G16" i="25"/>
  <c r="H16" i="25" s="1"/>
  <c r="F39" i="22"/>
  <c r="F45" i="22"/>
  <c r="F41" i="22"/>
  <c r="F43" i="22" s="1"/>
  <c r="F35" i="22"/>
  <c r="F37" i="22" s="1"/>
  <c r="F33" i="22"/>
  <c r="H42" i="21"/>
  <c r="H40" i="21"/>
  <c r="H43" i="21" s="1"/>
  <c r="H37" i="21"/>
  <c r="H36" i="21"/>
  <c r="H34" i="21"/>
  <c r="H38" i="21" s="1"/>
  <c r="H31" i="21"/>
  <c r="H30" i="21"/>
  <c r="H29" i="21"/>
  <c r="H26" i="21"/>
  <c r="H25" i="21"/>
  <c r="H27" i="21" s="1"/>
  <c r="H22" i="21"/>
  <c r="H21" i="21"/>
  <c r="H20" i="21"/>
  <c r="H19" i="21"/>
  <c r="F15" i="21"/>
  <c r="G15" i="21" s="1"/>
  <c r="F14" i="21"/>
  <c r="G14" i="21" s="1"/>
  <c r="H14" i="21" s="1"/>
  <c r="F13" i="21"/>
  <c r="F12" i="21"/>
  <c r="F11" i="21"/>
  <c r="F10" i="21"/>
  <c r="G10" i="21" s="1"/>
  <c r="G18" i="25" l="1"/>
  <c r="F19" i="25" s="1"/>
  <c r="H12" i="25"/>
  <c r="H19" i="25" s="1"/>
  <c r="F31" i="22"/>
  <c r="F47" i="22" s="1"/>
  <c r="F49" i="22" s="1"/>
  <c r="H32" i="21"/>
  <c r="H23" i="21"/>
  <c r="G13" i="21"/>
  <c r="H13" i="21" s="1"/>
  <c r="H15" i="21"/>
  <c r="G12" i="21"/>
  <c r="H12" i="21" s="1"/>
  <c r="F16" i="21"/>
  <c r="H10" i="21"/>
  <c r="G11" i="21"/>
  <c r="H47" i="25" l="1"/>
  <c r="H48" i="25" s="1"/>
  <c r="H46" i="25"/>
  <c r="G16" i="21"/>
  <c r="F17" i="21" s="1"/>
  <c r="H11" i="21"/>
  <c r="H17" i="21" s="1"/>
  <c r="H49" i="25" l="1"/>
  <c r="H45" i="21"/>
  <c r="H46" i="21" s="1"/>
  <c r="H44" i="21"/>
  <c r="H47" i="21" l="1"/>
</calcChain>
</file>

<file path=xl/sharedStrings.xml><?xml version="1.0" encoding="utf-8"?>
<sst xmlns="http://schemas.openxmlformats.org/spreadsheetml/2006/main" count="149" uniqueCount="109">
  <si>
    <t>Salary Requested</t>
  </si>
  <si>
    <t>% Effort</t>
  </si>
  <si>
    <r>
      <rPr>
        <sz val="11"/>
        <rFont val="Arial"/>
        <family val="2"/>
      </rPr>
      <t xml:space="preserve">Subtotal </t>
    </r>
    <r>
      <rPr>
        <b/>
        <sz val="11"/>
        <rFont val="Arial"/>
        <family val="2"/>
      </rPr>
      <t>Personnel</t>
    </r>
  </si>
  <si>
    <r>
      <rPr>
        <sz val="11"/>
        <rFont val="Arial"/>
        <family val="2"/>
      </rPr>
      <t xml:space="preserve">Subtotal </t>
    </r>
    <r>
      <rPr>
        <b/>
        <sz val="11"/>
        <rFont val="Arial"/>
        <family val="2"/>
      </rPr>
      <t>Supplies</t>
    </r>
  </si>
  <si>
    <r>
      <rPr>
        <sz val="11"/>
        <rFont val="Arial"/>
        <family val="2"/>
      </rPr>
      <t xml:space="preserve">Subtotal </t>
    </r>
    <r>
      <rPr>
        <b/>
        <sz val="11"/>
        <rFont val="Arial"/>
        <family val="2"/>
      </rPr>
      <t>Travel</t>
    </r>
  </si>
  <si>
    <t>Total Direct Costs</t>
  </si>
  <si>
    <t xml:space="preserve">Year 1 </t>
  </si>
  <si>
    <t>Equipment</t>
  </si>
  <si>
    <r>
      <rPr>
        <sz val="11"/>
        <rFont val="Arial"/>
        <family val="2"/>
      </rPr>
      <t xml:space="preserve">Subtotal </t>
    </r>
    <r>
      <rPr>
        <b/>
        <sz val="11"/>
        <rFont val="Arial"/>
        <family val="2"/>
      </rPr>
      <t>Equipment</t>
    </r>
  </si>
  <si>
    <r>
      <rPr>
        <sz val="11"/>
        <rFont val="Arial"/>
        <family val="2"/>
      </rPr>
      <t xml:space="preserve">Subtotal </t>
    </r>
    <r>
      <rPr>
        <b/>
        <sz val="11"/>
        <rFont val="Arial"/>
        <family val="2"/>
      </rPr>
      <t>Contractual</t>
    </r>
  </si>
  <si>
    <t>Supplies/Commodities</t>
  </si>
  <si>
    <t>Indirects</t>
  </si>
  <si>
    <t>Other Costs</t>
  </si>
  <si>
    <r>
      <rPr>
        <sz val="11"/>
        <rFont val="Arial"/>
        <family val="2"/>
      </rPr>
      <t xml:space="preserve">Subtotal </t>
    </r>
    <r>
      <rPr>
        <b/>
        <sz val="11"/>
        <rFont val="Arial"/>
        <family val="2"/>
      </rPr>
      <t>Other Costs</t>
    </r>
  </si>
  <si>
    <t>Total Budget Request</t>
  </si>
  <si>
    <r>
      <t>Modified Total Direct Costs (MTDC)</t>
    </r>
    <r>
      <rPr>
        <b/>
        <sz val="11"/>
        <color rgb="FFFF0000"/>
        <rFont val="Calibri"/>
        <family val="2"/>
      </rPr>
      <t>*</t>
    </r>
  </si>
  <si>
    <t>Total Salary + Fringes</t>
  </si>
  <si>
    <t>Applicant:</t>
  </si>
  <si>
    <t>FEIN:</t>
  </si>
  <si>
    <t>Fiscal Contact:</t>
  </si>
  <si>
    <t>Name of Request for Application:</t>
  </si>
  <si>
    <t>Fringes @</t>
  </si>
  <si>
    <r>
      <t xml:space="preserve">Personnel </t>
    </r>
    <r>
      <rPr>
        <sz val="11"/>
        <rFont val="Arial"/>
        <family val="2"/>
      </rPr>
      <t xml:space="preserve">- List all staff who will contribute to the project.  Include salary, percent effort, fringes, which will be charged to the project.  Enter additional lines as needed. </t>
    </r>
  </si>
  <si>
    <t>Annual Salary</t>
  </si>
  <si>
    <t>Total Requested Funds</t>
  </si>
  <si>
    <t>Justification for costs allocated by line item</t>
  </si>
  <si>
    <t xml:space="preserve">Describe need for travel; personnel who will be traveling; method of travel; estimated costs for each trip, such as mileage, meeting registration, mileage, etc.  Current mileage rates can be found at https://www2.illinois.gov/cms/Employees/travel/pages/travelreimbursement.aspx </t>
  </si>
  <si>
    <t>Include all supplies and commodities described in general terms with calculations of expenses, and small items of equipment (&lt;$5,000). </t>
  </si>
  <si>
    <t>Travel (In-state only.  Out-of-State Travel requires pre-approval)</t>
  </si>
  <si>
    <t>Items with a useful life of more than one year and a total cost over $5,000 per unit. Justification and, if applicable, pre-approval may be required.</t>
  </si>
  <si>
    <t>Contractual</t>
  </si>
  <si>
    <t>All sub-contracts should be listed including name, address, description of services; reimbursement rate; justification</t>
  </si>
  <si>
    <t>Provide description and justification for all other costs not categorized above.</t>
  </si>
  <si>
    <t>Provide description and indirect cost rate or de minimis rates applied to the budget request.</t>
  </si>
  <si>
    <t>Budget Notes:</t>
  </si>
  <si>
    <t>ABC Local Organization</t>
  </si>
  <si>
    <t>Betsy Budget</t>
  </si>
  <si>
    <t>Gus Grant, Project Manager</t>
  </si>
  <si>
    <t>Name and Title</t>
  </si>
  <si>
    <t>Henrietta Health, Public Health Educator</t>
  </si>
  <si>
    <t>Fred Fiscal, Accounting Manager</t>
  </si>
  <si>
    <t>Norene Nurse, Community Health Nurse</t>
  </si>
  <si>
    <t>Health education pamplets</t>
  </si>
  <si>
    <t>Paper for printing</t>
  </si>
  <si>
    <t>Meeting supplies</t>
  </si>
  <si>
    <t>Health education pamplets will be ordered from CDC-approved health education companies at a cost of $1.00 per pamplet for a total of 900 phamplets and a $100 imprint/shipping and delivery charge.  Paper will be purchased at Office Max at a cost of $50/case x 5 cases.  Meeting supplies will include note paper; pens; name tent cards; markers; post-in notes for use at the 4 required community meetings.</t>
  </si>
  <si>
    <t>Attendance at grantee meeting in Springfield</t>
  </si>
  <si>
    <t>ABC County Local Health Department</t>
  </si>
  <si>
    <t>Staff will travel to the 4 community meetings using the ABC Local Organization's vehicle.  Travel for these meetings is estimated at $25 per meeting for mileage; parking fees and per diem.  The attendance at the Grantee meeting is mandatory and is calculated for one person x 2 days per diem ($20/per day) + $80 hotel + (150 miles r/t $$0.586 per mile) = $270.</t>
  </si>
  <si>
    <t>A contract with the ABC County Local Health Department will allow the collection of data and associated analysis for the focus groups.  The health department will provide .10 FTE from its Senior Epidemiologies to collect pre-and post-test data, complete the analysis and provide a written report on the project activities.</t>
  </si>
  <si>
    <t>Gift cards for focus group participation</t>
  </si>
  <si>
    <t>To reach the population of low-income elderly, a $50 gift card will be given to each participant upon the completion of a pre- and post-focus group survey and the actual focus group.  An estimated 100 elderly participates will be included in the focus groups.</t>
  </si>
  <si>
    <t>4 community meetings in ABC County</t>
  </si>
  <si>
    <t>Describe personnel needed for this prokect and the fringe rate calculation</t>
  </si>
  <si>
    <t>Project Manager will oversee all aspects of this project; will approved expenditure reports; attend requirement meetings, and ensure timelines and deliverables are met.  The public health educator and the community health nurse will conduct focus group meetings; provide health education to community participants; and conduct outreach to organization within the community which provide services to elderly, low-income persons.  These staff will also oversee the community volunteers who will be assisting with various trainings.  The accounty manager will complete all fiscal reporting; track expenditures, and ensure compliance with all GATA-related provisions.  Fringe rates are calculated at 10% of salary requested for FICA and Social Security and 10% of salary requested for health insurance costs.</t>
  </si>
  <si>
    <t>Steps to calculate the MTDC:</t>
  </si>
  <si>
    <t>Identify all direct and indirect costs.</t>
  </si>
  <si>
    <t>Separate unallowable costs (both direct and indirect).</t>
  </si>
  <si>
    <t>Identify costs that must be excluded from the MTDC base.</t>
  </si>
  <si>
    <t>Calculate the MTDC base.</t>
  </si>
  <si>
    <t>Included in the MTDC base:</t>
  </si>
  <si>
    <t>Project personnel wages and/or salaries</t>
  </si>
  <si>
    <t>Fringe benefits for staff included in the project budget</t>
  </si>
  <si>
    <t>Materials and Supplies</t>
  </si>
  <si>
    <t>Equipment wit a cost per unit of less than $5,000 USD</t>
  </si>
  <si>
    <t>Contracts for vendors, services, community based organizations or consultants</t>
  </si>
  <si>
    <t>Travel</t>
  </si>
  <si>
    <t>Subawards and subcontracts up to $25,000 USD (any costs over $25,000 cannot be included in the calculation of indirect costs)</t>
  </si>
  <si>
    <t>Costs Excluded from the MTDC base:</t>
  </si>
  <si>
    <t>Individual items defined as capital equipment with a per unit costs of $5,000 or more</t>
  </si>
  <si>
    <t xml:space="preserve">Capital expensitures (buildings; land; office equipment and furnishings valued at more than $5,000; alterations or renovations to a building or offices; telephone networks; motor vehicles) </t>
  </si>
  <si>
    <t>Rental fees and maintenance costs (related to rental property)</t>
  </si>
  <si>
    <t>Student tuition and student support costs (student financial aid; scholarships and fellowships; stipends, dependency allowances).</t>
  </si>
  <si>
    <t>Participant support costs</t>
  </si>
  <si>
    <t>The portion of each subcontract and/or subaward in excess of $25,000 (regardless of the period of performance of the subaward  or subcontract)</t>
  </si>
  <si>
    <t>Total Personal Services and Fringes</t>
  </si>
  <si>
    <t>Supplies</t>
  </si>
  <si>
    <t>Subtract non-allowable Contractual Costs</t>
  </si>
  <si>
    <t>Total Allowable Contractual Costs</t>
  </si>
  <si>
    <t>Other</t>
  </si>
  <si>
    <t>Subtract non-allowable Equipment Costs</t>
  </si>
  <si>
    <t>Total Allowable Equipment Costs</t>
  </si>
  <si>
    <t>MDTC Worksheet</t>
  </si>
  <si>
    <t>Total MTDC Base</t>
  </si>
  <si>
    <t>Grant Project Names</t>
  </si>
  <si>
    <t>Project Period</t>
  </si>
  <si>
    <t>What is your indirect rate?</t>
  </si>
  <si>
    <t>Multiply by indirect % for the allowable MTDC</t>
  </si>
  <si>
    <t>Calculating Your Modified Total Direct Costs (MTDC) or Indirect Cost Allocation</t>
  </si>
  <si>
    <t>Insert this total in  H65 on the Budget Worksheet tab</t>
  </si>
  <si>
    <t>IPHA Grant Funding Project</t>
  </si>
  <si>
    <t>Illinois Public Health Association - Budget Request          *** Sample Budget Only ****</t>
  </si>
  <si>
    <t>IDPH Regional Implemenation Grant (RIG)</t>
  </si>
  <si>
    <t>Insert indirect cost rate or de minimis rate applied to the budget request. Indirects may be waived or the 15.0% de minimis rate (for grants awarded after October 2024) can be used, unless otherwise specified by IPHA.  If your organization has a federal or state approved indirect cost plan allocation, enter the approved indirect rate and provide a copy of the current federal or state approval of the negotiated rate with this budget.</t>
  </si>
  <si>
    <t>ABC Local Organization is approved for the 15% de minimis indirect allocation.</t>
  </si>
  <si>
    <t>Indirect Costs - the Maximum amount to be reimbursed for indirect costs is 15% of the Modified Total Direct Costs (MTDC), unless your organization has an approved state or federal indirect rate.</t>
  </si>
  <si>
    <t>Multiply the MTDC base by 15%, or other rate as approved by the state or federal government</t>
  </si>
  <si>
    <t xml:space="preserve">Illinois Public Health Association - Budget Request </t>
  </si>
  <si>
    <t xml:space="preserve">Grant funding may not be used to pay an individual working on a grant program at a rate in excess of the Federal Executive Level II Pay Scale.  Beginning January 1, 2025, the salary rate limitation is $225,700. </t>
  </si>
  <si>
    <t>Last Updated: June 30, 2025</t>
  </si>
  <si>
    <t>Grant funding may not be used to pay an individual working on a grant program at a rate in excess of the Federal Executive Level II Pay Scale.  Beginning January 1, 2025, the salary rate limitation is $225,700.</t>
  </si>
  <si>
    <t>Project Period - July 1, 2025 through June 30, 2026</t>
  </si>
  <si>
    <t xml:space="preserve">Contact: </t>
  </si>
  <si>
    <t>Name of NOFO or Grant Program:</t>
  </si>
  <si>
    <t>Contact Phone and Email:</t>
  </si>
  <si>
    <t>Applicant Name:</t>
  </si>
  <si>
    <t>July 1, 2026 through June 30, 2027</t>
  </si>
  <si>
    <t>SFY27 HIV Prevention RIG</t>
  </si>
  <si>
    <t>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</si>
</sst>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4" formatCode="_(&quot;$&quot;* #,##0.00_);_(&quot;$&quot;* \(#,##0.00\);_(&quot;$&quot;* &quot;-&quot;??_);_(@_)"/>
    <numFmt numFmtId="164" formatCode="&quot;$&quot;#,##0"/>
    <numFmt numFmtId="165" formatCode="[$-F800]dddd\,\ mmmm\ dd\,\ yyyy"/>
  </numFmts>
  <fonts count="19" x14ac:knownFonts="1">
    <font>
      <sz val="10"/>
      <name val="Arial"/>
    </font>
    <font>
      <sz val="10"/>
      <name val="Arial"/>
      <family val="2"/>
    </font>
    <font>
      <b/>
      <sz val="10"/>
      <name val="Arial"/>
      <family val="2"/>
    </font>
    <font>
      <b/>
      <sz val="12"/>
      <name val="Arial"/>
      <family val="2"/>
    </font>
    <font>
      <sz val="11"/>
      <name val="Arial"/>
      <family val="2"/>
    </font>
    <font>
      <b/>
      <sz val="11"/>
      <name val="Arial"/>
      <family val="2"/>
    </font>
    <font>
      <sz val="11"/>
      <color theme="1"/>
      <name val="Arial"/>
      <family val="2"/>
    </font>
    <font>
      <b/>
      <sz val="11"/>
      <color rgb="FFFF0000"/>
      <name val="Calibri"/>
      <family val="2"/>
    </font>
    <font>
      <b/>
      <u/>
      <sz val="11"/>
      <name val="Arial"/>
      <family val="2"/>
    </font>
    <font>
      <sz val="10"/>
      <color theme="0" tint="-0.499984740745262"/>
      <name val="Arial"/>
      <family val="2"/>
    </font>
    <font>
      <sz val="10"/>
      <color theme="0" tint="-0.34998626667073579"/>
      <name val="Arial"/>
      <family val="2"/>
    </font>
    <font>
      <b/>
      <sz val="10"/>
      <color rgb="FF2A2D30"/>
      <name val="Arial"/>
      <family val="2"/>
    </font>
    <font>
      <sz val="10"/>
      <name val="Arial"/>
    </font>
    <font>
      <sz val="12"/>
      <name val="Arial"/>
      <family val="2"/>
    </font>
    <font>
      <b/>
      <sz val="12"/>
      <color rgb="FF0070C0"/>
      <name val="Arial"/>
      <family val="2"/>
    </font>
    <font>
      <b/>
      <sz val="10"/>
      <color rgb="FFFF0000"/>
      <name val="Arial"/>
      <family val="2"/>
    </font>
    <font>
      <b/>
      <sz val="11"/>
      <color rgb="FFFF0000"/>
      <name val="Arial"/>
      <family val="2"/>
    </font>
    <font>
      <sz val="14"/>
      <name val="Arial"/>
      <family val="2"/>
    </font>
    <font>
      <b/>
      <sz val="11"/>
      <color rgb="FF00B050"/>
      <name val="Arial"/>
      <family val="2"/>
    </font>
  </fonts>
  <fills count="8">
    <fill>
      <patternFill patternType="none"/>
    </fill>
    <fill>
      <patternFill patternType="gray125"/>
    </fill>
    <fill>
      <patternFill patternType="solid">
        <fgColor indexed="22"/>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rgb="FFFFFF00"/>
        <bgColor indexed="64"/>
      </patternFill>
    </fill>
    <fill>
      <patternFill patternType="solid">
        <fgColor rgb="FF9FE0E9"/>
        <bgColor indexed="64"/>
      </patternFill>
    </fill>
    <fill>
      <patternFill patternType="solid">
        <fgColor theme="7" tint="0.79998168889431442"/>
        <bgColor indexed="64"/>
      </patternFill>
    </fill>
  </fills>
  <borders count="33">
    <border>
      <left/>
      <right/>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style="thick">
        <color auto="1"/>
      </right>
      <top style="thick">
        <color auto="1"/>
      </top>
      <bottom style="thick">
        <color auto="1"/>
      </bottom>
      <diagonal/>
    </border>
    <border>
      <left style="thick">
        <color auto="1"/>
      </left>
      <right style="thin">
        <color auto="1"/>
      </right>
      <top style="thin">
        <color auto="1"/>
      </top>
      <bottom style="thin">
        <color auto="1"/>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style="thick">
        <color auto="1"/>
      </right>
      <top style="thick">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4" fontId="12" fillId="0" borderId="0" applyFont="0" applyFill="0" applyBorder="0" applyAlignment="0" applyProtection="0"/>
  </cellStyleXfs>
  <cellXfs count="332">
    <xf numFmtId="0" fontId="0" fillId="0" borderId="0" xfId="0"/>
    <xf numFmtId="0" fontId="2" fillId="0" borderId="0" xfId="0" applyFont="1"/>
    <xf numFmtId="0" fontId="1" fillId="0" borderId="6" xfId="2" applyBorder="1" applyAlignment="1">
      <alignment horizontal="center" vertical="center" wrapText="1"/>
    </xf>
    <xf numFmtId="37" fontId="1" fillId="0" borderId="3" xfId="2" applyNumberFormat="1" applyBorder="1" applyAlignment="1">
      <alignment horizontal="center" vertical="center" wrapText="1"/>
    </xf>
    <xf numFmtId="164" fontId="5" fillId="0" borderId="11" xfId="0" applyNumberFormat="1" applyFont="1" applyBorder="1"/>
    <xf numFmtId="0" fontId="5" fillId="4" borderId="11" xfId="0" applyFont="1" applyFill="1" applyBorder="1"/>
    <xf numFmtId="164" fontId="5" fillId="0" borderId="6" xfId="0" applyNumberFormat="1" applyFont="1" applyBorder="1"/>
    <xf numFmtId="164" fontId="5" fillId="0" borderId="15" xfId="0" applyNumberFormat="1" applyFont="1" applyBorder="1"/>
    <xf numFmtId="164" fontId="4" fillId="0" borderId="11" xfId="0" applyNumberFormat="1" applyFont="1" applyBorder="1"/>
    <xf numFmtId="164" fontId="4" fillId="0" borderId="10" xfId="0" applyNumberFormat="1" applyFont="1" applyBorder="1"/>
    <xf numFmtId="10" fontId="5" fillId="5" borderId="0" xfId="0" applyNumberFormat="1" applyFont="1" applyFill="1" applyAlignment="1">
      <alignment horizontal="right"/>
    </xf>
    <xf numFmtId="164" fontId="6" fillId="0" borderId="10" xfId="2" applyNumberFormat="1" applyFont="1" applyBorder="1"/>
    <xf numFmtId="164" fontId="4" fillId="0" borderId="13" xfId="2" applyNumberFormat="1" applyFont="1" applyBorder="1" applyProtection="1">
      <protection locked="0"/>
    </xf>
    <xf numFmtId="9" fontId="4" fillId="0" borderId="18" xfId="1" applyFont="1" applyFill="1" applyBorder="1" applyProtection="1">
      <protection locked="0"/>
    </xf>
    <xf numFmtId="164" fontId="4" fillId="0" borderId="7" xfId="2" applyNumberFormat="1" applyFont="1" applyBorder="1" applyProtection="1">
      <protection locked="0"/>
    </xf>
    <xf numFmtId="9" fontId="4" fillId="0" borderId="11" xfId="1" applyFont="1" applyFill="1" applyBorder="1" applyProtection="1">
      <protection locked="0"/>
    </xf>
    <xf numFmtId="164" fontId="4" fillId="0" borderId="10" xfId="2" applyNumberFormat="1" applyFont="1" applyBorder="1" applyProtection="1">
      <protection locked="0"/>
    </xf>
    <xf numFmtId="0" fontId="5" fillId="7" borderId="0" xfId="0" applyFont="1" applyFill="1" applyAlignment="1">
      <alignment horizontal="right"/>
    </xf>
    <xf numFmtId="0" fontId="4" fillId="7" borderId="0" xfId="0" applyFont="1" applyFill="1"/>
    <xf numFmtId="9" fontId="4" fillId="0" borderId="6" xfId="1" applyFont="1" applyFill="1" applyBorder="1" applyProtection="1">
      <protection locked="0"/>
    </xf>
    <xf numFmtId="164" fontId="4" fillId="0" borderId="6" xfId="0" applyNumberFormat="1" applyFont="1" applyBorder="1"/>
    <xf numFmtId="164" fontId="5" fillId="6" borderId="27" xfId="0" applyNumberFormat="1" applyFont="1" applyFill="1" applyBorder="1"/>
    <xf numFmtId="0" fontId="1" fillId="0" borderId="0" xfId="2"/>
    <xf numFmtId="0" fontId="4" fillId="0" borderId="0" xfId="2" applyFont="1" applyAlignment="1">
      <alignment vertical="center"/>
    </xf>
    <xf numFmtId="0" fontId="4" fillId="0" borderId="0" xfId="2" applyFont="1"/>
    <xf numFmtId="14" fontId="5" fillId="0" borderId="0" xfId="2" applyNumberFormat="1" applyFont="1"/>
    <xf numFmtId="0" fontId="4" fillId="0" borderId="0" xfId="2" applyFont="1" applyAlignment="1">
      <alignment vertical="center" wrapText="1"/>
    </xf>
    <xf numFmtId="0" fontId="2" fillId="4" borderId="17" xfId="0" applyFont="1" applyFill="1" applyBorder="1" applyAlignment="1">
      <alignment horizontal="center"/>
    </xf>
    <xf numFmtId="0" fontId="1" fillId="0" borderId="0" xfId="2" applyAlignment="1">
      <alignment horizontal="right" vertical="center" wrapText="1"/>
    </xf>
    <xf numFmtId="5" fontId="4" fillId="0" borderId="7" xfId="2" applyNumberFormat="1" applyFont="1" applyBorder="1"/>
    <xf numFmtId="164" fontId="5" fillId="6" borderId="17" xfId="0" applyNumberFormat="1" applyFont="1" applyFill="1" applyBorder="1"/>
    <xf numFmtId="164" fontId="5" fillId="6" borderId="21" xfId="0" applyNumberFormat="1" applyFont="1" applyFill="1" applyBorder="1"/>
    <xf numFmtId="5" fontId="4" fillId="0" borderId="11" xfId="2" applyNumberFormat="1" applyFont="1" applyBorder="1"/>
    <xf numFmtId="164" fontId="5" fillId="0" borderId="17" xfId="2" applyNumberFormat="1" applyFont="1" applyBorder="1"/>
    <xf numFmtId="164" fontId="5" fillId="6" borderId="17" xfId="2" applyNumberFormat="1" applyFont="1" applyFill="1" applyBorder="1"/>
    <xf numFmtId="164" fontId="5" fillId="4" borderId="18" xfId="2" applyNumberFormat="1" applyFont="1" applyFill="1" applyBorder="1"/>
    <xf numFmtId="164" fontId="4" fillId="0" borderId="11" xfId="2" applyNumberFormat="1" applyFont="1" applyBorder="1"/>
    <xf numFmtId="5" fontId="4" fillId="0" borderId="9" xfId="2" applyNumberFormat="1" applyFont="1" applyBorder="1"/>
    <xf numFmtId="5" fontId="4" fillId="0" borderId="8" xfId="2" applyNumberFormat="1" applyFont="1" applyBorder="1"/>
    <xf numFmtId="5" fontId="4" fillId="0" borderId="0" xfId="2" applyNumberFormat="1" applyFont="1"/>
    <xf numFmtId="5" fontId="4" fillId="0" borderId="2" xfId="2" applyNumberFormat="1" applyFont="1" applyBorder="1"/>
    <xf numFmtId="164" fontId="5" fillId="0" borderId="4" xfId="2" applyNumberFormat="1" applyFont="1" applyBorder="1"/>
    <xf numFmtId="164" fontId="5" fillId="0" borderId="1" xfId="2" applyNumberFormat="1" applyFont="1" applyBorder="1"/>
    <xf numFmtId="9" fontId="4" fillId="5" borderId="28" xfId="1" applyFont="1" applyFill="1" applyBorder="1"/>
    <xf numFmtId="0" fontId="1" fillId="0" borderId="29" xfId="2" applyBorder="1" applyAlignment="1">
      <alignment horizontal="left" vertical="center" wrapText="1"/>
    </xf>
    <xf numFmtId="0" fontId="11" fillId="0" borderId="17" xfId="0" applyFont="1" applyBorder="1" applyAlignment="1">
      <alignment wrapText="1"/>
    </xf>
    <xf numFmtId="0" fontId="2" fillId="0" borderId="17" xfId="0" applyFont="1" applyBorder="1" applyAlignment="1">
      <alignment wrapText="1"/>
    </xf>
    <xf numFmtId="164" fontId="10" fillId="6" borderId="0" xfId="0" applyNumberFormat="1" applyFont="1" applyFill="1"/>
    <xf numFmtId="0" fontId="0" fillId="6" borderId="0" xfId="0" applyFill="1"/>
    <xf numFmtId="0" fontId="2" fillId="6" borderId="0" xfId="0" applyFont="1" applyFill="1"/>
    <xf numFmtId="3" fontId="9" fillId="6" borderId="0" xfId="0" applyNumberFormat="1" applyFont="1" applyFill="1"/>
    <xf numFmtId="0" fontId="3" fillId="0" borderId="0" xfId="0" applyFont="1"/>
    <xf numFmtId="0" fontId="13" fillId="0" borderId="0" xfId="0" applyFont="1"/>
    <xf numFmtId="0" fontId="14" fillId="0" borderId="0" xfId="0" applyFont="1"/>
    <xf numFmtId="44" fontId="14" fillId="0" borderId="30" xfId="3" applyFont="1" applyBorder="1"/>
    <xf numFmtId="44" fontId="3" fillId="0" borderId="0" xfId="3" applyFont="1"/>
    <xf numFmtId="44" fontId="13" fillId="0" borderId="0" xfId="3" applyFont="1"/>
    <xf numFmtId="0" fontId="13" fillId="0" borderId="2" xfId="0" applyFont="1" applyBorder="1" applyProtection="1">
      <protection locked="0"/>
    </xf>
    <xf numFmtId="0" fontId="15" fillId="0" borderId="0" xfId="0" applyFont="1"/>
    <xf numFmtId="0" fontId="1" fillId="0" borderId="0" xfId="0" applyFont="1"/>
    <xf numFmtId="9" fontId="4" fillId="0" borderId="18" xfId="1" applyFont="1" applyFill="1" applyBorder="1" applyAlignment="1" applyProtection="1">
      <alignment vertical="top"/>
      <protection locked="0"/>
    </xf>
    <xf numFmtId="164" fontId="4" fillId="0" borderId="7" xfId="2" applyNumberFormat="1" applyFont="1" applyBorder="1" applyAlignment="1" applyProtection="1">
      <alignment vertical="top"/>
      <protection locked="0"/>
    </xf>
    <xf numFmtId="5" fontId="4" fillId="0" borderId="9" xfId="2" applyNumberFormat="1" applyFont="1" applyBorder="1" applyAlignment="1">
      <alignment vertical="top"/>
    </xf>
    <xf numFmtId="5" fontId="4" fillId="0" borderId="7" xfId="2" applyNumberFormat="1" applyFont="1" applyBorder="1" applyAlignment="1">
      <alignment vertical="top"/>
    </xf>
    <xf numFmtId="5" fontId="4" fillId="0" borderId="11" xfId="2" applyNumberFormat="1" applyFont="1" applyBorder="1" applyAlignment="1">
      <alignment vertical="top"/>
    </xf>
    <xf numFmtId="9" fontId="4" fillId="0" borderId="11" xfId="1" applyFont="1" applyFill="1" applyBorder="1" applyAlignment="1" applyProtection="1">
      <alignment vertical="top"/>
      <protection locked="0"/>
    </xf>
    <xf numFmtId="5" fontId="4" fillId="0" borderId="8" xfId="2" applyNumberFormat="1" applyFont="1" applyBorder="1" applyAlignment="1">
      <alignment vertical="top"/>
    </xf>
    <xf numFmtId="5" fontId="4" fillId="0" borderId="0" xfId="2" applyNumberFormat="1" applyFont="1" applyAlignment="1">
      <alignment vertical="top"/>
    </xf>
    <xf numFmtId="164" fontId="4" fillId="0" borderId="10" xfId="2" applyNumberFormat="1" applyFont="1" applyBorder="1" applyAlignment="1" applyProtection="1">
      <alignment vertical="top"/>
      <protection locked="0"/>
    </xf>
    <xf numFmtId="9" fontId="4" fillId="0" borderId="6" xfId="1" applyFont="1" applyFill="1" applyBorder="1" applyAlignment="1" applyProtection="1">
      <alignment vertical="top"/>
      <protection locked="0"/>
    </xf>
    <xf numFmtId="164" fontId="4" fillId="0" borderId="13" xfId="2" applyNumberFormat="1" applyFont="1" applyBorder="1" applyAlignment="1" applyProtection="1">
      <alignment vertical="top"/>
      <protection locked="0"/>
    </xf>
    <xf numFmtId="5" fontId="4" fillId="0" borderId="2" xfId="2" applyNumberFormat="1" applyFont="1" applyBorder="1" applyAlignment="1">
      <alignment vertical="top"/>
    </xf>
    <xf numFmtId="164" fontId="4" fillId="0" borderId="11" xfId="2" applyNumberFormat="1" applyFont="1" applyBorder="1" applyAlignment="1">
      <alignment vertical="top"/>
    </xf>
    <xf numFmtId="164" fontId="4" fillId="0" borderId="11" xfId="0" applyNumberFormat="1" applyFont="1" applyBorder="1" applyAlignment="1">
      <alignment vertical="top"/>
    </xf>
    <xf numFmtId="164" fontId="4" fillId="0" borderId="6" xfId="0" applyNumberFormat="1" applyFont="1" applyBorder="1" applyAlignment="1">
      <alignment vertical="top"/>
    </xf>
    <xf numFmtId="164" fontId="4" fillId="0" borderId="10" xfId="0" applyNumberFormat="1" applyFont="1" applyBorder="1" applyAlignment="1">
      <alignment vertical="top"/>
    </xf>
    <xf numFmtId="9" fontId="17" fillId="5" borderId="31" xfId="1" applyFont="1" applyFill="1" applyBorder="1" applyProtection="1">
      <protection locked="0"/>
    </xf>
    <xf numFmtId="14" fontId="18" fillId="0" borderId="0" xfId="2" applyNumberFormat="1" applyFont="1"/>
    <xf numFmtId="0" fontId="0" fillId="0" borderId="0" xfId="0" applyAlignment="1">
      <alignment vertical="top"/>
    </xf>
    <xf numFmtId="0" fontId="5" fillId="7" borderId="0" xfId="0" applyFont="1" applyFill="1" applyAlignment="1">
      <alignment horizontal="right" vertical="top"/>
    </xf>
    <xf numFmtId="0" fontId="0" fillId="7" borderId="0" xfId="0" applyFill="1" applyAlignment="1">
      <alignment horizontal="center" vertical="top"/>
    </xf>
    <xf numFmtId="0" fontId="5" fillId="7" borderId="0" xfId="0" applyFont="1" applyFill="1" applyAlignment="1">
      <alignment vertical="top"/>
    </xf>
    <xf numFmtId="0" fontId="4" fillId="7" borderId="0" xfId="0" applyFont="1" applyFill="1" applyAlignment="1">
      <alignment horizontal="left" vertical="top"/>
    </xf>
    <xf numFmtId="0" fontId="5" fillId="7" borderId="0" xfId="0" applyFont="1" applyFill="1" applyAlignment="1">
      <alignment horizontal="left" vertical="top"/>
    </xf>
    <xf numFmtId="0" fontId="2" fillId="0" borderId="0" xfId="0" applyFont="1" applyAlignment="1">
      <alignment vertical="top"/>
    </xf>
    <xf numFmtId="0" fontId="2" fillId="4" borderId="17" xfId="0" applyFont="1" applyFill="1" applyBorder="1" applyAlignment="1">
      <alignment horizontal="center" vertical="top"/>
    </xf>
    <xf numFmtId="0" fontId="2" fillId="0" borderId="6" xfId="2" applyFont="1" applyBorder="1" applyAlignment="1">
      <alignment horizontal="center" vertical="top" wrapText="1"/>
    </xf>
    <xf numFmtId="37" fontId="2" fillId="0" borderId="3" xfId="2" applyNumberFormat="1" applyFont="1" applyBorder="1" applyAlignment="1">
      <alignment horizontal="center" vertical="top" wrapText="1"/>
    </xf>
    <xf numFmtId="0" fontId="2" fillId="0" borderId="29" xfId="2" applyFont="1" applyBorder="1" applyAlignment="1">
      <alignment horizontal="left" vertical="top" wrapText="1"/>
    </xf>
    <xf numFmtId="164" fontId="6" fillId="0" borderId="10" xfId="2" applyNumberFormat="1" applyFont="1" applyBorder="1" applyAlignment="1">
      <alignment vertical="top"/>
    </xf>
    <xf numFmtId="164" fontId="5" fillId="0" borderId="4" xfId="2" applyNumberFormat="1" applyFont="1" applyBorder="1" applyAlignment="1">
      <alignment vertical="top"/>
    </xf>
    <xf numFmtId="164" fontId="5" fillId="0" borderId="1" xfId="2" applyNumberFormat="1" applyFont="1" applyBorder="1" applyAlignment="1">
      <alignment vertical="top"/>
    </xf>
    <xf numFmtId="164" fontId="5" fillId="0" borderId="17" xfId="2" applyNumberFormat="1" applyFont="1" applyBorder="1" applyAlignment="1">
      <alignment vertical="top"/>
    </xf>
    <xf numFmtId="164" fontId="5" fillId="6" borderId="17" xfId="2" applyNumberFormat="1" applyFont="1" applyFill="1" applyBorder="1" applyAlignment="1">
      <alignment vertical="top"/>
    </xf>
    <xf numFmtId="164" fontId="10" fillId="6" borderId="0" xfId="0" applyNumberFormat="1" applyFont="1" applyFill="1" applyAlignment="1">
      <alignment vertical="top"/>
    </xf>
    <xf numFmtId="164" fontId="5" fillId="4" borderId="18" xfId="2" applyNumberFormat="1" applyFont="1" applyFill="1" applyBorder="1" applyAlignment="1">
      <alignment vertical="top"/>
    </xf>
    <xf numFmtId="0" fontId="11" fillId="0" borderId="17" xfId="0" applyFont="1" applyBorder="1" applyAlignment="1">
      <alignment vertical="top" wrapText="1"/>
    </xf>
    <xf numFmtId="164" fontId="5" fillId="6" borderId="17" xfId="0" applyNumberFormat="1" applyFont="1" applyFill="1" applyBorder="1" applyAlignment="1">
      <alignment vertical="top"/>
    </xf>
    <xf numFmtId="0" fontId="0" fillId="6" borderId="0" xfId="0" applyFill="1" applyAlignment="1">
      <alignment vertical="top"/>
    </xf>
    <xf numFmtId="0" fontId="5" fillId="4" borderId="11" xfId="0" applyFont="1" applyFill="1" applyBorder="1" applyAlignment="1">
      <alignment vertical="top"/>
    </xf>
    <xf numFmtId="0" fontId="2" fillId="6" borderId="0" xfId="0" applyFont="1" applyFill="1" applyAlignment="1">
      <alignment vertical="top"/>
    </xf>
    <xf numFmtId="0" fontId="2" fillId="0" borderId="17" xfId="0" applyFont="1" applyBorder="1" applyAlignment="1">
      <alignment vertical="top" wrapText="1"/>
    </xf>
    <xf numFmtId="164" fontId="5" fillId="6" borderId="21" xfId="0" applyNumberFormat="1" applyFont="1" applyFill="1" applyBorder="1" applyAlignment="1">
      <alignment vertical="top"/>
    </xf>
    <xf numFmtId="164" fontId="5" fillId="6" borderId="27" xfId="0" applyNumberFormat="1" applyFont="1" applyFill="1" applyBorder="1" applyAlignment="1">
      <alignment vertical="top"/>
    </xf>
    <xf numFmtId="3" fontId="9" fillId="6" borderId="0" xfId="0" applyNumberFormat="1" applyFont="1" applyFill="1" applyAlignment="1">
      <alignment vertical="top"/>
    </xf>
    <xf numFmtId="164" fontId="5" fillId="0" borderId="11" xfId="0" applyNumberFormat="1" applyFont="1" applyBorder="1" applyAlignment="1">
      <alignment vertical="top"/>
    </xf>
    <xf numFmtId="10" fontId="5" fillId="5" borderId="0" xfId="0" applyNumberFormat="1" applyFont="1" applyFill="1" applyAlignment="1">
      <alignment horizontal="right" vertical="top"/>
    </xf>
    <xf numFmtId="164" fontId="5" fillId="0" borderId="6" xfId="0" applyNumberFormat="1" applyFont="1" applyBorder="1" applyAlignment="1">
      <alignment vertical="top"/>
    </xf>
    <xf numFmtId="164" fontId="5" fillId="0" borderId="15" xfId="0" applyNumberFormat="1" applyFont="1" applyBorder="1" applyAlignment="1">
      <alignment vertical="top"/>
    </xf>
    <xf numFmtId="0" fontId="4" fillId="0" borderId="0" xfId="2" applyFont="1" applyAlignment="1">
      <alignment vertical="top"/>
    </xf>
    <xf numFmtId="0" fontId="1" fillId="0" borderId="0" xfId="2" applyAlignment="1">
      <alignment vertical="top"/>
    </xf>
    <xf numFmtId="0" fontId="4" fillId="0" borderId="0" xfId="2" applyFont="1" applyAlignment="1">
      <alignment vertical="top" wrapText="1"/>
    </xf>
    <xf numFmtId="14" fontId="5" fillId="0" borderId="0" xfId="2" applyNumberFormat="1" applyFont="1" applyAlignment="1">
      <alignment vertical="top"/>
    </xf>
    <xf numFmtId="14" fontId="18" fillId="0" borderId="0" xfId="2" applyNumberFormat="1" applyFont="1" applyAlignment="1">
      <alignment vertical="top"/>
    </xf>
    <xf numFmtId="0" fontId="2" fillId="5" borderId="0" xfId="2" applyFont="1" applyFill="1" applyAlignment="1">
      <alignment horizontal="right" vertical="top" wrapText="1"/>
    </xf>
    <xf numFmtId="9" fontId="5" fillId="5" borderId="32" xfId="1" applyFont="1" applyFill="1" applyBorder="1" applyAlignment="1">
      <alignment vertical="top"/>
    </xf>
    <xf numFmtId="0" fontId="1" fillId="0" borderId="18" xfId="0" applyFont="1" applyBorder="1" applyAlignment="1">
      <alignment vertical="top"/>
    </xf>
    <xf numFmtId="0" fontId="0" fillId="0" borderId="6" xfId="0" applyBorder="1" applyAlignment="1">
      <alignment vertical="top"/>
    </xf>
    <xf numFmtId="0" fontId="5" fillId="0" borderId="16" xfId="0" applyFont="1" applyBorder="1" applyAlignment="1">
      <alignment horizontal="right" vertical="top"/>
    </xf>
    <xf numFmtId="0" fontId="5" fillId="0" borderId="14" xfId="0" applyFont="1" applyBorder="1" applyAlignment="1">
      <alignment horizontal="right" vertical="top"/>
    </xf>
    <xf numFmtId="164" fontId="5" fillId="0" borderId="16" xfId="0" applyNumberFormat="1" applyFont="1" applyBorder="1" applyAlignment="1">
      <alignment horizontal="right" vertical="top"/>
    </xf>
    <xf numFmtId="0" fontId="5" fillId="0" borderId="15" xfId="0" applyFont="1" applyBorder="1" applyAlignment="1">
      <alignment horizontal="right" vertical="top"/>
    </xf>
    <xf numFmtId="0" fontId="4" fillId="0" borderId="0" xfId="2" applyFont="1" applyAlignment="1">
      <alignment horizontal="left" vertical="top"/>
    </xf>
    <xf numFmtId="0" fontId="8" fillId="0" borderId="0" xfId="2" applyFont="1" applyAlignment="1">
      <alignment horizontal="left" vertical="top"/>
    </xf>
    <xf numFmtId="0" fontId="4" fillId="0" borderId="0" xfId="2" applyFont="1" applyAlignment="1">
      <alignment horizontal="left" vertical="top" wrapText="1"/>
    </xf>
    <xf numFmtId="0" fontId="5" fillId="6" borderId="23" xfId="0" applyFont="1" applyFill="1" applyBorder="1" applyAlignment="1">
      <alignment horizontal="right" vertical="top"/>
    </xf>
    <xf numFmtId="0" fontId="5" fillId="6" borderId="24" xfId="0" applyFont="1" applyFill="1" applyBorder="1" applyAlignment="1">
      <alignment horizontal="right" vertical="top"/>
    </xf>
    <xf numFmtId="164" fontId="5" fillId="6" borderId="25" xfId="0" applyNumberFormat="1" applyFont="1" applyFill="1" applyBorder="1" applyAlignment="1">
      <alignment horizontal="right" vertical="top"/>
    </xf>
    <xf numFmtId="0" fontId="5" fillId="6" borderId="26" xfId="0" applyFont="1" applyFill="1" applyBorder="1" applyAlignment="1">
      <alignment horizontal="right" vertical="top"/>
    </xf>
    <xf numFmtId="0" fontId="5" fillId="0" borderId="8" xfId="0" applyFont="1" applyBorder="1" applyAlignment="1">
      <alignment horizontal="right" vertical="top"/>
    </xf>
    <xf numFmtId="0" fontId="5" fillId="0" borderId="0" xfId="0" applyFont="1" applyAlignment="1">
      <alignment horizontal="right" vertical="top"/>
    </xf>
    <xf numFmtId="164" fontId="5" fillId="0" borderId="8" xfId="0" applyNumberFormat="1" applyFont="1" applyBorder="1" applyAlignment="1">
      <alignment horizontal="right" vertical="top"/>
    </xf>
    <xf numFmtId="164" fontId="5" fillId="0" borderId="10" xfId="0" applyNumberFormat="1" applyFont="1" applyBorder="1" applyAlignment="1">
      <alignment horizontal="right" vertical="top"/>
    </xf>
    <xf numFmtId="0" fontId="5" fillId="0" borderId="3" xfId="0" applyFont="1" applyBorder="1" applyAlignment="1">
      <alignment horizontal="right" vertical="top"/>
    </xf>
    <xf numFmtId="0" fontId="5" fillId="0" borderId="2" xfId="0" applyFont="1" applyBorder="1" applyAlignment="1">
      <alignment horizontal="right" vertical="top"/>
    </xf>
    <xf numFmtId="164" fontId="5" fillId="0" borderId="3" xfId="0" applyNumberFormat="1" applyFont="1" applyBorder="1" applyAlignment="1">
      <alignment horizontal="right" vertical="top"/>
    </xf>
    <xf numFmtId="164" fontId="5" fillId="0" borderId="13" xfId="0" applyNumberFormat="1" applyFont="1" applyBorder="1" applyAlignment="1">
      <alignment horizontal="right" vertical="top"/>
    </xf>
    <xf numFmtId="0" fontId="1" fillId="0" borderId="18" xfId="0" applyFont="1" applyBorder="1" applyAlignment="1">
      <alignment vertical="top" wrapText="1"/>
    </xf>
    <xf numFmtId="0" fontId="1" fillId="0" borderId="11" xfId="0" applyFont="1" applyBorder="1" applyAlignment="1">
      <alignment vertical="top" wrapText="1"/>
    </xf>
    <xf numFmtId="0" fontId="0" fillId="0" borderId="6" xfId="0" applyBorder="1" applyAlignment="1">
      <alignment vertical="top" wrapText="1"/>
    </xf>
    <xf numFmtId="0" fontId="4" fillId="0" borderId="8" xfId="0" applyFont="1" applyBorder="1" applyAlignment="1">
      <alignment horizontal="left" vertical="top"/>
    </xf>
    <xf numFmtId="0" fontId="0" fillId="0" borderId="0" xfId="0" applyAlignment="1">
      <alignment horizontal="left" vertical="top"/>
    </xf>
    <xf numFmtId="0" fontId="0" fillId="0" borderId="10" xfId="0" applyBorder="1" applyAlignment="1">
      <alignment horizontal="left" vertical="top"/>
    </xf>
    <xf numFmtId="164" fontId="4" fillId="0" borderId="8" xfId="0" applyNumberFormat="1" applyFont="1" applyBorder="1" applyAlignment="1">
      <alignment horizontal="right" vertical="top"/>
    </xf>
    <xf numFmtId="0" fontId="0" fillId="0" borderId="10" xfId="0" applyBorder="1" applyAlignment="1">
      <alignment horizontal="right" vertical="top"/>
    </xf>
    <xf numFmtId="0" fontId="4" fillId="0" borderId="3" xfId="0" applyFont="1" applyBorder="1" applyAlignment="1">
      <alignment horizontal="left" vertical="top"/>
    </xf>
    <xf numFmtId="0" fontId="4" fillId="0" borderId="2" xfId="0" applyFont="1" applyBorder="1" applyAlignment="1">
      <alignment horizontal="left" vertical="top"/>
    </xf>
    <xf numFmtId="164" fontId="4" fillId="0" borderId="3" xfId="0" applyNumberFormat="1" applyFont="1" applyBorder="1" applyAlignment="1">
      <alignment horizontal="right" vertical="top"/>
    </xf>
    <xf numFmtId="164" fontId="4" fillId="0" borderId="13" xfId="0" applyNumberFormat="1" applyFont="1" applyBorder="1" applyAlignment="1">
      <alignment horizontal="right" vertical="top"/>
    </xf>
    <xf numFmtId="0" fontId="5" fillId="6" borderId="19" xfId="0" applyFont="1" applyFill="1" applyBorder="1" applyAlignment="1">
      <alignment horizontal="right" vertical="top"/>
    </xf>
    <xf numFmtId="0" fontId="5" fillId="6" borderId="20" xfId="0" applyFont="1" applyFill="1" applyBorder="1" applyAlignment="1">
      <alignment horizontal="right" vertical="top"/>
    </xf>
    <xf numFmtId="164" fontId="5" fillId="6" borderId="19" xfId="0" applyNumberFormat="1" applyFont="1" applyFill="1" applyBorder="1" applyAlignment="1">
      <alignment horizontal="right" vertical="top" wrapText="1"/>
    </xf>
    <xf numFmtId="164" fontId="5" fillId="6" borderId="22" xfId="0" applyNumberFormat="1" applyFont="1" applyFill="1" applyBorder="1" applyAlignment="1">
      <alignment horizontal="right" vertical="top" wrapText="1"/>
    </xf>
    <xf numFmtId="0" fontId="4" fillId="0" borderId="3" xfId="0" applyFont="1" applyBorder="1" applyAlignment="1" applyProtection="1">
      <alignment horizontal="left" vertical="top"/>
      <protection locked="0"/>
    </xf>
    <xf numFmtId="0" fontId="4" fillId="0" borderId="2" xfId="0" applyFont="1" applyBorder="1" applyAlignment="1" applyProtection="1">
      <alignment horizontal="left" vertical="top"/>
      <protection locked="0"/>
    </xf>
    <xf numFmtId="164" fontId="4" fillId="0" borderId="3" xfId="0" applyNumberFormat="1" applyFont="1" applyBorder="1" applyAlignment="1" applyProtection="1">
      <alignment horizontal="right" vertical="top"/>
      <protection locked="0"/>
    </xf>
    <xf numFmtId="164" fontId="4" fillId="0" borderId="2" xfId="0" applyNumberFormat="1" applyFont="1" applyBorder="1" applyAlignment="1" applyProtection="1">
      <alignment horizontal="right" vertical="top"/>
      <protection locked="0"/>
    </xf>
    <xf numFmtId="0" fontId="5" fillId="6" borderId="4" xfId="0" applyFont="1" applyFill="1" applyBorder="1" applyAlignment="1">
      <alignment horizontal="right" vertical="top"/>
    </xf>
    <xf numFmtId="0" fontId="5" fillId="6" borderId="1" xfId="0" applyFont="1" applyFill="1" applyBorder="1" applyAlignment="1">
      <alignment horizontal="right" vertical="top"/>
    </xf>
    <xf numFmtId="0" fontId="5" fillId="6" borderId="5" xfId="0" applyFont="1" applyFill="1" applyBorder="1" applyAlignment="1">
      <alignment horizontal="right" vertical="top"/>
    </xf>
    <xf numFmtId="164" fontId="5" fillId="6" borderId="4" xfId="0" applyNumberFormat="1" applyFont="1" applyFill="1" applyBorder="1" applyAlignment="1">
      <alignment horizontal="right" vertical="top"/>
    </xf>
    <xf numFmtId="164" fontId="5" fillId="6" borderId="5" xfId="0" applyNumberFormat="1" applyFont="1" applyFill="1" applyBorder="1" applyAlignment="1">
      <alignment horizontal="right" vertical="top"/>
    </xf>
    <xf numFmtId="0" fontId="5" fillId="2" borderId="9"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12" xfId="0" applyFont="1" applyFill="1" applyBorder="1" applyAlignment="1">
      <alignment horizontal="left" vertical="top" wrapText="1"/>
    </xf>
    <xf numFmtId="0" fontId="4" fillId="0" borderId="0" xfId="0" applyFont="1" applyAlignment="1">
      <alignment horizontal="left" vertical="top"/>
    </xf>
    <xf numFmtId="164" fontId="4" fillId="0" borderId="10" xfId="0" applyNumberFormat="1" applyFont="1" applyBorder="1" applyAlignment="1">
      <alignment horizontal="right" vertical="top"/>
    </xf>
    <xf numFmtId="164" fontId="5" fillId="6" borderId="1" xfId="0" applyNumberFormat="1" applyFont="1" applyFill="1" applyBorder="1" applyAlignment="1">
      <alignment horizontal="right" vertical="top"/>
    </xf>
    <xf numFmtId="0" fontId="5" fillId="4" borderId="9"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12" xfId="0" applyFont="1" applyFill="1" applyBorder="1" applyAlignment="1">
      <alignment horizontal="left" vertical="top" wrapText="1"/>
    </xf>
    <xf numFmtId="164" fontId="4" fillId="0" borderId="0" xfId="0" applyNumberFormat="1" applyFont="1" applyAlignment="1">
      <alignment horizontal="right" vertical="top"/>
    </xf>
    <xf numFmtId="0" fontId="0" fillId="0" borderId="11" xfId="0" applyBorder="1" applyAlignment="1">
      <alignment vertical="top" wrapText="1"/>
    </xf>
    <xf numFmtId="0" fontId="4" fillId="0" borderId="8"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164" fontId="4" fillId="0" borderId="8" xfId="0" applyNumberFormat="1" applyFont="1" applyBorder="1" applyAlignment="1" applyProtection="1">
      <alignment horizontal="right" vertical="top"/>
      <protection locked="0"/>
    </xf>
    <xf numFmtId="164" fontId="4" fillId="0" borderId="0" xfId="0" applyNumberFormat="1" applyFont="1" applyAlignment="1" applyProtection="1">
      <alignment horizontal="right" vertical="top"/>
      <protection locked="0"/>
    </xf>
    <xf numFmtId="0" fontId="5" fillId="4" borderId="9" xfId="0" applyFont="1" applyFill="1" applyBorder="1" applyAlignment="1">
      <alignment horizontal="left" vertical="top"/>
    </xf>
    <xf numFmtId="0" fontId="5" fillId="4" borderId="7" xfId="0" applyFont="1" applyFill="1" applyBorder="1" applyAlignment="1">
      <alignment horizontal="left" vertical="top"/>
    </xf>
    <xf numFmtId="0" fontId="4" fillId="0" borderId="10" xfId="0" applyFont="1" applyBorder="1" applyAlignment="1">
      <alignment horizontal="left" vertical="top"/>
    </xf>
    <xf numFmtId="0" fontId="4" fillId="0" borderId="10" xfId="0" applyFont="1" applyBorder="1" applyAlignment="1" applyProtection="1">
      <alignment horizontal="left" vertical="top"/>
      <protection locked="0"/>
    </xf>
    <xf numFmtId="164" fontId="4" fillId="0" borderId="10" xfId="0" applyNumberFormat="1" applyFont="1" applyBorder="1" applyAlignment="1" applyProtection="1">
      <alignment horizontal="right" vertical="top"/>
      <protection locked="0"/>
    </xf>
    <xf numFmtId="0" fontId="4" fillId="0" borderId="13" xfId="0" applyFont="1" applyBorder="1" applyAlignment="1" applyProtection="1">
      <alignment horizontal="left" vertical="top"/>
      <protection locked="0"/>
    </xf>
    <xf numFmtId="164" fontId="4" fillId="0" borderId="13" xfId="0" applyNumberFormat="1" applyFont="1" applyBorder="1" applyAlignment="1" applyProtection="1">
      <alignment horizontal="right" vertical="top"/>
      <protection locked="0"/>
    </xf>
    <xf numFmtId="0" fontId="0" fillId="0" borderId="18" xfId="0" applyBorder="1" applyAlignment="1">
      <alignment vertical="top"/>
    </xf>
    <xf numFmtId="0" fontId="4" fillId="0" borderId="8" xfId="2" applyFont="1" applyBorder="1" applyAlignment="1">
      <alignment horizontal="left" vertical="top"/>
    </xf>
    <xf numFmtId="0" fontId="4" fillId="0" borderId="10" xfId="2" applyFont="1" applyBorder="1" applyAlignment="1">
      <alignment horizontal="left" vertical="top"/>
    </xf>
    <xf numFmtId="164" fontId="4" fillId="0" borderId="8" xfId="2" applyNumberFormat="1" applyFont="1" applyBorder="1" applyAlignment="1">
      <alignment horizontal="right" vertical="top"/>
    </xf>
    <xf numFmtId="164" fontId="4" fillId="0" borderId="10" xfId="2" applyNumberFormat="1" applyFont="1" applyBorder="1" applyAlignment="1">
      <alignment horizontal="right" vertical="top"/>
    </xf>
    <xf numFmtId="0" fontId="5" fillId="0" borderId="4" xfId="2" applyFont="1" applyBorder="1" applyAlignment="1">
      <alignment horizontal="right" vertical="top"/>
    </xf>
    <xf numFmtId="0" fontId="5" fillId="0" borderId="1" xfId="2" applyFont="1" applyBorder="1" applyAlignment="1">
      <alignment horizontal="right" vertical="top"/>
    </xf>
    <xf numFmtId="0" fontId="5" fillId="0" borderId="5" xfId="2" applyFont="1" applyBorder="1" applyAlignment="1">
      <alignment horizontal="right" vertical="top"/>
    </xf>
    <xf numFmtId="0" fontId="5" fillId="6" borderId="4" xfId="2" applyFont="1" applyFill="1" applyBorder="1" applyAlignment="1">
      <alignment horizontal="right" vertical="top"/>
    </xf>
    <xf numFmtId="0" fontId="5" fillId="6" borderId="1" xfId="2" applyFont="1" applyFill="1" applyBorder="1" applyAlignment="1">
      <alignment horizontal="right" vertical="top"/>
    </xf>
    <xf numFmtId="0" fontId="5" fillId="6" borderId="5" xfId="2" applyFont="1" applyFill="1" applyBorder="1" applyAlignment="1">
      <alignment horizontal="right" vertical="top"/>
    </xf>
    <xf numFmtId="164" fontId="5" fillId="6" borderId="4" xfId="2" applyNumberFormat="1" applyFont="1" applyFill="1" applyBorder="1" applyAlignment="1">
      <alignment horizontal="right" vertical="top"/>
    </xf>
    <xf numFmtId="0" fontId="5" fillId="3" borderId="9" xfId="0" applyFont="1" applyFill="1" applyBorder="1" applyAlignment="1">
      <alignment horizontal="left" vertical="top"/>
    </xf>
    <xf numFmtId="0" fontId="5" fillId="3" borderId="7" xfId="0" applyFont="1" applyFill="1" applyBorder="1" applyAlignment="1">
      <alignment horizontal="left" vertical="top"/>
    </xf>
    <xf numFmtId="0" fontId="4" fillId="0" borderId="9" xfId="2" applyFont="1" applyBorder="1" applyAlignment="1" applyProtection="1">
      <alignment vertical="top"/>
      <protection locked="0"/>
    </xf>
    <xf numFmtId="0" fontId="4" fillId="0" borderId="7" xfId="2" applyFont="1" applyBorder="1" applyAlignment="1" applyProtection="1">
      <alignment vertical="top"/>
      <protection locked="0"/>
    </xf>
    <xf numFmtId="0" fontId="4" fillId="0" borderId="12" xfId="2" applyFont="1" applyBorder="1" applyAlignment="1" applyProtection="1">
      <alignment vertical="top"/>
      <protection locked="0"/>
    </xf>
    <xf numFmtId="0" fontId="4" fillId="0" borderId="8" xfId="2" applyFont="1" applyBorder="1" applyAlignment="1" applyProtection="1">
      <alignment vertical="top"/>
      <protection locked="0"/>
    </xf>
    <xf numFmtId="0" fontId="4" fillId="0" borderId="0" xfId="2" applyFont="1" applyAlignment="1" applyProtection="1">
      <alignment vertical="top"/>
      <protection locked="0"/>
    </xf>
    <xf numFmtId="0" fontId="4" fillId="0" borderId="10" xfId="2" applyFont="1" applyBorder="1" applyAlignment="1" applyProtection="1">
      <alignment vertical="top"/>
      <protection locked="0"/>
    </xf>
    <xf numFmtId="0" fontId="4" fillId="0" borderId="0" xfId="2" applyFont="1" applyAlignment="1">
      <alignment horizontal="center" vertical="top"/>
    </xf>
    <xf numFmtId="0" fontId="16" fillId="0" borderId="2" xfId="2" applyFont="1" applyBorder="1" applyAlignment="1" applyProtection="1">
      <alignment horizontal="left" vertical="top"/>
      <protection locked="0"/>
    </xf>
    <xf numFmtId="37" fontId="5" fillId="0" borderId="4" xfId="2" applyNumberFormat="1" applyFont="1" applyBorder="1" applyAlignment="1">
      <alignment horizontal="center" vertical="top"/>
    </xf>
    <xf numFmtId="0" fontId="5" fillId="0" borderId="1" xfId="2" applyFont="1" applyBorder="1" applyAlignment="1">
      <alignment vertical="top"/>
    </xf>
    <xf numFmtId="0" fontId="5" fillId="6" borderId="18" xfId="2" applyFont="1" applyFill="1" applyBorder="1" applyAlignment="1">
      <alignment horizontal="center" vertical="top" wrapText="1"/>
    </xf>
    <xf numFmtId="0" fontId="5" fillId="6" borderId="11" xfId="2" applyFont="1" applyFill="1" applyBorder="1" applyAlignment="1">
      <alignment horizontal="center" vertical="top" wrapText="1"/>
    </xf>
    <xf numFmtId="0" fontId="5" fillId="2" borderId="4" xfId="2" applyFont="1" applyFill="1" applyBorder="1" applyAlignment="1">
      <alignment horizontal="center" vertical="top" wrapText="1"/>
    </xf>
    <xf numFmtId="0" fontId="5" fillId="2" borderId="1" xfId="2" applyFont="1" applyFill="1" applyBorder="1" applyAlignment="1">
      <alignment horizontal="center" vertical="top" wrapText="1"/>
    </xf>
    <xf numFmtId="0" fontId="2" fillId="0" borderId="4" xfId="2" applyFont="1" applyBorder="1" applyAlignment="1">
      <alignment horizontal="center" vertical="top"/>
    </xf>
    <xf numFmtId="0" fontId="2" fillId="0" borderId="1" xfId="2" applyFont="1" applyBorder="1" applyAlignment="1">
      <alignment horizontal="center" vertical="top"/>
    </xf>
    <xf numFmtId="0" fontId="2" fillId="0" borderId="5" xfId="2" applyFont="1" applyBorder="1" applyAlignment="1">
      <alignment horizontal="center" vertical="top"/>
    </xf>
    <xf numFmtId="0" fontId="3" fillId="0" borderId="0" xfId="0" applyFont="1" applyAlignment="1">
      <alignment horizontal="center" vertical="top"/>
    </xf>
    <xf numFmtId="0" fontId="4" fillId="7" borderId="2" xfId="0" applyFont="1" applyFill="1" applyBorder="1" applyAlignment="1">
      <alignment horizontal="left" vertical="top"/>
    </xf>
    <xf numFmtId="0" fontId="5" fillId="7" borderId="2" xfId="0" applyFont="1" applyFill="1" applyBorder="1" applyAlignment="1">
      <alignment horizontal="left" vertical="top"/>
    </xf>
    <xf numFmtId="0" fontId="0" fillId="7" borderId="0" xfId="0" applyFill="1" applyAlignment="1">
      <alignment horizontal="center" vertical="top"/>
    </xf>
    <xf numFmtId="0" fontId="5" fillId="7" borderId="1" xfId="0" applyFont="1" applyFill="1" applyBorder="1" applyAlignment="1">
      <alignment horizontal="left" vertical="top"/>
    </xf>
    <xf numFmtId="0" fontId="4" fillId="7" borderId="1" xfId="0" applyFont="1" applyFill="1" applyBorder="1" applyAlignment="1">
      <alignment horizontal="left" vertical="top"/>
    </xf>
    <xf numFmtId="0" fontId="5" fillId="7" borderId="0" xfId="0" applyFont="1" applyFill="1" applyAlignment="1">
      <alignment horizontal="left" vertical="top" wrapText="1"/>
    </xf>
    <xf numFmtId="0" fontId="1" fillId="0" borderId="0" xfId="0" applyFont="1" applyAlignment="1">
      <alignment horizontal="left" vertical="top" wrapText="1"/>
    </xf>
    <xf numFmtId="0" fontId="14" fillId="0" borderId="0" xfId="0" applyFont="1"/>
    <xf numFmtId="0" fontId="8" fillId="0" borderId="0" xfId="2" applyFont="1" applyAlignment="1">
      <alignment horizontal="left"/>
    </xf>
    <xf numFmtId="0" fontId="4" fillId="0" borderId="8" xfId="0" applyFont="1" applyBorder="1" applyAlignment="1">
      <alignment horizontal="left"/>
    </xf>
    <xf numFmtId="0" fontId="0" fillId="0" borderId="0" xfId="0" applyAlignment="1">
      <alignment horizontal="left"/>
    </xf>
    <xf numFmtId="0" fontId="0" fillId="0" borderId="10" xfId="0" applyBorder="1" applyAlignment="1">
      <alignment horizontal="left"/>
    </xf>
    <xf numFmtId="164" fontId="4" fillId="0" borderId="8" xfId="0" applyNumberFormat="1" applyFont="1" applyBorder="1" applyAlignment="1">
      <alignment horizontal="right"/>
    </xf>
    <xf numFmtId="0" fontId="0" fillId="0" borderId="10" xfId="0" applyBorder="1" applyAlignment="1">
      <alignment horizontal="right"/>
    </xf>
    <xf numFmtId="0" fontId="5" fillId="0" borderId="3" xfId="0" applyFont="1" applyBorder="1" applyAlignment="1">
      <alignment horizontal="right"/>
    </xf>
    <xf numFmtId="0" fontId="5" fillId="0" borderId="2" xfId="0" applyFont="1" applyBorder="1" applyAlignment="1">
      <alignment horizontal="right"/>
    </xf>
    <xf numFmtId="164" fontId="5" fillId="0" borderId="3" xfId="0" applyNumberFormat="1" applyFont="1" applyBorder="1" applyAlignment="1">
      <alignment horizontal="right"/>
    </xf>
    <xf numFmtId="164" fontId="5" fillId="0" borderId="13" xfId="0" applyNumberFormat="1" applyFont="1" applyBorder="1" applyAlignment="1">
      <alignment horizontal="right"/>
    </xf>
    <xf numFmtId="0" fontId="5" fillId="6" borderId="4" xfId="0" applyFont="1" applyFill="1" applyBorder="1" applyAlignment="1">
      <alignment horizontal="right"/>
    </xf>
    <xf numFmtId="0" fontId="5" fillId="6" borderId="1" xfId="0" applyFont="1" applyFill="1" applyBorder="1" applyAlignment="1">
      <alignment horizontal="right"/>
    </xf>
    <xf numFmtId="0" fontId="5" fillId="6" borderId="5" xfId="0" applyFont="1" applyFill="1" applyBorder="1" applyAlignment="1">
      <alignment horizontal="right"/>
    </xf>
    <xf numFmtId="164" fontId="5" fillId="6" borderId="4" xfId="0" applyNumberFormat="1" applyFont="1" applyFill="1" applyBorder="1" applyAlignment="1">
      <alignment horizontal="right"/>
    </xf>
    <xf numFmtId="164" fontId="5" fillId="6" borderId="5" xfId="0" applyNumberFormat="1" applyFont="1" applyFill="1" applyBorder="1" applyAlignment="1">
      <alignment horizontal="right"/>
    </xf>
    <xf numFmtId="0" fontId="5" fillId="2" borderId="9" xfId="0" applyFont="1" applyFill="1" applyBorder="1" applyAlignment="1">
      <alignment horizontal="left" wrapText="1"/>
    </xf>
    <xf numFmtId="0" fontId="5" fillId="2" borderId="7" xfId="0" applyFont="1" applyFill="1" applyBorder="1" applyAlignment="1">
      <alignment horizontal="left" wrapText="1"/>
    </xf>
    <xf numFmtId="0" fontId="5" fillId="2" borderId="12" xfId="0" applyFont="1" applyFill="1" applyBorder="1" applyAlignment="1">
      <alignment horizontal="left" wrapText="1"/>
    </xf>
    <xf numFmtId="0" fontId="4" fillId="0" borderId="0" xfId="0" applyFont="1" applyAlignment="1">
      <alignment horizontal="left"/>
    </xf>
    <xf numFmtId="164" fontId="4" fillId="0" borderId="10" xfId="0" applyNumberFormat="1" applyFont="1" applyBorder="1" applyAlignment="1">
      <alignment horizontal="right"/>
    </xf>
    <xf numFmtId="0" fontId="1" fillId="0" borderId="18" xfId="0" applyFont="1" applyBorder="1"/>
    <xf numFmtId="0" fontId="0" fillId="0" borderId="6" xfId="0" applyBorder="1"/>
    <xf numFmtId="0" fontId="5" fillId="0" borderId="16" xfId="0" applyFont="1" applyBorder="1" applyAlignment="1">
      <alignment horizontal="right"/>
    </xf>
    <xf numFmtId="0" fontId="5" fillId="0" borderId="14" xfId="0" applyFont="1" applyBorder="1" applyAlignment="1">
      <alignment horizontal="right"/>
    </xf>
    <xf numFmtId="164" fontId="5" fillId="0" borderId="16" xfId="0" applyNumberFormat="1" applyFont="1" applyBorder="1" applyAlignment="1">
      <alignment horizontal="right"/>
    </xf>
    <xf numFmtId="0" fontId="5" fillId="0" borderId="15" xfId="0" applyFont="1" applyBorder="1" applyAlignment="1">
      <alignment horizontal="right"/>
    </xf>
    <xf numFmtId="0" fontId="4" fillId="0" borderId="0" xfId="2" applyFont="1" applyAlignment="1">
      <alignment horizontal="left" vertical="center"/>
    </xf>
    <xf numFmtId="0" fontId="5" fillId="6" borderId="19" xfId="0" applyFont="1" applyFill="1" applyBorder="1" applyAlignment="1">
      <alignment horizontal="right"/>
    </xf>
    <xf numFmtId="0" fontId="5" fillId="6" borderId="20" xfId="0" applyFont="1" applyFill="1" applyBorder="1" applyAlignment="1">
      <alignment horizontal="right"/>
    </xf>
    <xf numFmtId="164" fontId="5" fillId="6" borderId="19" xfId="0" applyNumberFormat="1" applyFont="1" applyFill="1" applyBorder="1" applyAlignment="1">
      <alignment horizontal="right" wrapText="1"/>
    </xf>
    <xf numFmtId="164" fontId="5" fillId="6" borderId="22" xfId="0" applyNumberFormat="1" applyFont="1" applyFill="1" applyBorder="1" applyAlignment="1">
      <alignment horizontal="right" wrapText="1"/>
    </xf>
    <xf numFmtId="0" fontId="5" fillId="6" borderId="23" xfId="0" applyFont="1" applyFill="1" applyBorder="1" applyAlignment="1">
      <alignment horizontal="right"/>
    </xf>
    <xf numFmtId="0" fontId="5" fillId="6" borderId="24" xfId="0" applyFont="1" applyFill="1" applyBorder="1" applyAlignment="1">
      <alignment horizontal="right"/>
    </xf>
    <xf numFmtId="164" fontId="5" fillId="6" borderId="25" xfId="0" applyNumberFormat="1" applyFont="1" applyFill="1" applyBorder="1" applyAlignment="1">
      <alignment horizontal="right"/>
    </xf>
    <xf numFmtId="0" fontId="5" fillId="6" borderId="26" xfId="0" applyFont="1" applyFill="1" applyBorder="1" applyAlignment="1">
      <alignment horizontal="right"/>
    </xf>
    <xf numFmtId="0" fontId="5" fillId="0" borderId="8" xfId="0" applyFont="1" applyBorder="1" applyAlignment="1">
      <alignment horizontal="right"/>
    </xf>
    <xf numFmtId="0" fontId="5" fillId="0" borderId="0" xfId="0" applyFont="1" applyAlignment="1">
      <alignment horizontal="right"/>
    </xf>
    <xf numFmtId="164" fontId="5" fillId="0" borderId="8" xfId="0" applyNumberFormat="1" applyFont="1" applyBorder="1" applyAlignment="1">
      <alignment horizontal="right"/>
    </xf>
    <xf numFmtId="164" fontId="5" fillId="0" borderId="10" xfId="0" applyNumberFormat="1" applyFont="1" applyBorder="1" applyAlignment="1">
      <alignment horizontal="right"/>
    </xf>
    <xf numFmtId="0" fontId="1" fillId="0" borderId="18" xfId="0" applyFont="1" applyBorder="1" applyAlignment="1">
      <alignment wrapText="1"/>
    </xf>
    <xf numFmtId="0" fontId="1" fillId="0" borderId="11" xfId="0" applyFont="1" applyBorder="1" applyAlignment="1">
      <alignment wrapText="1"/>
    </xf>
    <xf numFmtId="0" fontId="0" fillId="0" borderId="6" xfId="0" applyBorder="1" applyAlignment="1">
      <alignment wrapText="1"/>
    </xf>
    <xf numFmtId="0" fontId="4" fillId="0" borderId="3" xfId="0" applyFont="1" applyBorder="1" applyAlignment="1">
      <alignment horizontal="left"/>
    </xf>
    <xf numFmtId="0" fontId="4" fillId="0" borderId="2" xfId="0" applyFont="1" applyBorder="1" applyAlignment="1">
      <alignment horizontal="left"/>
    </xf>
    <xf numFmtId="164" fontId="4" fillId="0" borderId="3" xfId="0" applyNumberFormat="1" applyFont="1" applyBorder="1" applyAlignment="1">
      <alignment horizontal="right"/>
    </xf>
    <xf numFmtId="164" fontId="4" fillId="0" borderId="13" xfId="0" applyNumberFormat="1" applyFont="1" applyBorder="1" applyAlignment="1">
      <alignment horizontal="right"/>
    </xf>
    <xf numFmtId="164" fontId="5" fillId="6" borderId="1" xfId="0" applyNumberFormat="1" applyFont="1" applyFill="1" applyBorder="1" applyAlignment="1">
      <alignment horizontal="right"/>
    </xf>
    <xf numFmtId="0" fontId="5" fillId="4" borderId="9" xfId="0" applyFont="1" applyFill="1" applyBorder="1" applyAlignment="1">
      <alignment horizontal="left" wrapText="1"/>
    </xf>
    <xf numFmtId="0" fontId="5" fillId="4" borderId="7" xfId="0" applyFont="1" applyFill="1" applyBorder="1" applyAlignment="1">
      <alignment horizontal="left" wrapText="1"/>
    </xf>
    <xf numFmtId="0" fontId="5" fillId="4" borderId="12" xfId="0" applyFont="1" applyFill="1" applyBorder="1" applyAlignment="1">
      <alignment horizontal="left" wrapText="1"/>
    </xf>
    <xf numFmtId="164" fontId="4" fillId="0" borderId="0" xfId="0" applyNumberFormat="1" applyFont="1" applyAlignment="1">
      <alignment horizontal="right"/>
    </xf>
    <xf numFmtId="0" fontId="0" fillId="0" borderId="11" xfId="0" applyBorder="1" applyAlignment="1">
      <alignment wrapText="1"/>
    </xf>
    <xf numFmtId="0" fontId="4" fillId="0" borderId="8" xfId="0" applyFont="1" applyBorder="1" applyAlignment="1" applyProtection="1">
      <alignment horizontal="left"/>
      <protection locked="0"/>
    </xf>
    <xf numFmtId="0" fontId="4" fillId="0" borderId="0" xfId="0" applyFont="1" applyAlignment="1" applyProtection="1">
      <alignment horizontal="left"/>
      <protection locked="0"/>
    </xf>
    <xf numFmtId="164" fontId="4" fillId="0" borderId="8" xfId="0" applyNumberFormat="1" applyFont="1" applyBorder="1" applyAlignment="1" applyProtection="1">
      <alignment horizontal="right"/>
      <protection locked="0"/>
    </xf>
    <xf numFmtId="164" fontId="4" fillId="0" borderId="0" xfId="0" applyNumberFormat="1" applyFont="1" applyAlignment="1" applyProtection="1">
      <alignment horizontal="right"/>
      <protection locked="0"/>
    </xf>
    <xf numFmtId="0" fontId="4" fillId="0" borderId="3" xfId="0" applyFont="1" applyBorder="1" applyAlignment="1" applyProtection="1">
      <alignment horizontal="left"/>
      <protection locked="0"/>
    </xf>
    <xf numFmtId="0" fontId="4" fillId="0" borderId="2" xfId="0" applyFont="1" applyBorder="1" applyAlignment="1" applyProtection="1">
      <alignment horizontal="left"/>
      <protection locked="0"/>
    </xf>
    <xf numFmtId="164" fontId="4" fillId="0" borderId="3" xfId="0" applyNumberFormat="1" applyFont="1" applyBorder="1" applyAlignment="1" applyProtection="1">
      <alignment horizontal="right"/>
      <protection locked="0"/>
    </xf>
    <xf numFmtId="164" fontId="4" fillId="0" borderId="2" xfId="0" applyNumberFormat="1" applyFont="1" applyBorder="1" applyAlignment="1" applyProtection="1">
      <alignment horizontal="right"/>
      <protection locked="0"/>
    </xf>
    <xf numFmtId="0" fontId="5" fillId="4" borderId="9" xfId="0" applyFont="1" applyFill="1" applyBorder="1" applyAlignment="1">
      <alignment horizontal="left"/>
    </xf>
    <xf numFmtId="0" fontId="5" fillId="4" borderId="7" xfId="0" applyFont="1" applyFill="1" applyBorder="1" applyAlignment="1">
      <alignment horizontal="left"/>
    </xf>
    <xf numFmtId="0" fontId="4" fillId="0" borderId="10" xfId="0" applyFont="1" applyBorder="1" applyAlignment="1">
      <alignment horizontal="left"/>
    </xf>
    <xf numFmtId="0" fontId="4" fillId="0" borderId="10" xfId="0" applyFont="1" applyBorder="1" applyAlignment="1" applyProtection="1">
      <alignment horizontal="left"/>
      <protection locked="0"/>
    </xf>
    <xf numFmtId="164" fontId="4" fillId="0" borderId="10" xfId="0" applyNumberFormat="1" applyFont="1" applyBorder="1" applyAlignment="1" applyProtection="1">
      <alignment horizontal="right"/>
      <protection locked="0"/>
    </xf>
    <xf numFmtId="0" fontId="4" fillId="0" borderId="13" xfId="0" applyFont="1" applyBorder="1" applyAlignment="1" applyProtection="1">
      <alignment horizontal="left"/>
      <protection locked="0"/>
    </xf>
    <xf numFmtId="164" fontId="4" fillId="0" borderId="13" xfId="0" applyNumberFormat="1" applyFont="1" applyBorder="1" applyAlignment="1" applyProtection="1">
      <alignment horizontal="right"/>
      <protection locked="0"/>
    </xf>
    <xf numFmtId="0" fontId="0" fillId="0" borderId="18" xfId="0" applyBorder="1"/>
    <xf numFmtId="0" fontId="4" fillId="0" borderId="8" xfId="2" applyFont="1" applyBorder="1" applyAlignment="1">
      <alignment horizontal="left"/>
    </xf>
    <xf numFmtId="0" fontId="4" fillId="0" borderId="0" xfId="2" applyFont="1" applyAlignment="1">
      <alignment horizontal="left"/>
    </xf>
    <xf numFmtId="0" fontId="4" fillId="0" borderId="10" xfId="2" applyFont="1" applyBorder="1" applyAlignment="1">
      <alignment horizontal="left"/>
    </xf>
    <xf numFmtId="164" fontId="4" fillId="0" borderId="8" xfId="2" applyNumberFormat="1" applyFont="1" applyBorder="1" applyAlignment="1">
      <alignment horizontal="right"/>
    </xf>
    <xf numFmtId="164" fontId="4" fillId="0" borderId="10" xfId="2" applyNumberFormat="1" applyFont="1" applyBorder="1" applyAlignment="1">
      <alignment horizontal="right"/>
    </xf>
    <xf numFmtId="0" fontId="5" fillId="0" borderId="4" xfId="2" applyFont="1" applyBorder="1" applyAlignment="1">
      <alignment horizontal="right"/>
    </xf>
    <xf numFmtId="0" fontId="5" fillId="0" borderId="1" xfId="2" applyFont="1" applyBorder="1" applyAlignment="1">
      <alignment horizontal="right"/>
    </xf>
    <xf numFmtId="0" fontId="5" fillId="0" borderId="5" xfId="2" applyFont="1" applyBorder="1" applyAlignment="1">
      <alignment horizontal="right"/>
    </xf>
    <xf numFmtId="0" fontId="5" fillId="6" borderId="4" xfId="2" applyFont="1" applyFill="1" applyBorder="1" applyAlignment="1">
      <alignment horizontal="right"/>
    </xf>
    <xf numFmtId="0" fontId="5" fillId="6" borderId="1" xfId="2" applyFont="1" applyFill="1" applyBorder="1" applyAlignment="1">
      <alignment horizontal="right"/>
    </xf>
    <xf numFmtId="0" fontId="5" fillId="6" borderId="5" xfId="2" applyFont="1" applyFill="1" applyBorder="1" applyAlignment="1">
      <alignment horizontal="right"/>
    </xf>
    <xf numFmtId="164" fontId="5" fillId="6" borderId="4" xfId="2" applyNumberFormat="1" applyFont="1" applyFill="1" applyBorder="1" applyAlignment="1">
      <alignment horizontal="right"/>
    </xf>
    <xf numFmtId="0" fontId="5" fillId="3" borderId="9" xfId="0" applyFont="1" applyFill="1" applyBorder="1" applyAlignment="1">
      <alignment horizontal="left"/>
    </xf>
    <xf numFmtId="0" fontId="5" fillId="3" borderId="7" xfId="0" applyFont="1" applyFill="1" applyBorder="1" applyAlignment="1">
      <alignment horizontal="left"/>
    </xf>
    <xf numFmtId="0" fontId="4" fillId="0" borderId="9" xfId="2" applyFont="1" applyBorder="1" applyProtection="1">
      <protection locked="0"/>
    </xf>
    <xf numFmtId="0" fontId="4" fillId="0" borderId="7" xfId="2" applyFont="1" applyBorder="1" applyProtection="1">
      <protection locked="0"/>
    </xf>
    <xf numFmtId="0" fontId="4" fillId="0" borderId="12" xfId="2" applyFont="1" applyBorder="1" applyProtection="1">
      <protection locked="0"/>
    </xf>
    <xf numFmtId="0" fontId="4" fillId="0" borderId="8" xfId="2" applyFont="1" applyBorder="1" applyProtection="1">
      <protection locked="0"/>
    </xf>
    <xf numFmtId="0" fontId="4" fillId="0" borderId="0" xfId="2" applyFont="1" applyProtection="1">
      <protection locked="0"/>
    </xf>
    <xf numFmtId="0" fontId="4" fillId="0" borderId="10" xfId="2" applyFont="1" applyBorder="1" applyProtection="1">
      <protection locked="0"/>
    </xf>
    <xf numFmtId="0" fontId="1" fillId="0" borderId="4" xfId="2" applyBorder="1" applyAlignment="1">
      <alignment horizontal="center" vertical="center"/>
    </xf>
    <xf numFmtId="0" fontId="1" fillId="0" borderId="1" xfId="2" applyBorder="1" applyAlignment="1">
      <alignment horizontal="center" vertical="center"/>
    </xf>
    <xf numFmtId="0" fontId="1" fillId="0" borderId="5" xfId="2" applyBorder="1" applyAlignment="1">
      <alignment horizontal="center" vertical="center"/>
    </xf>
    <xf numFmtId="0" fontId="3" fillId="0" borderId="0" xfId="0" applyFont="1" applyAlignment="1">
      <alignment horizontal="center"/>
    </xf>
    <xf numFmtId="0" fontId="4" fillId="7" borderId="2" xfId="0" applyFont="1" applyFill="1" applyBorder="1" applyAlignment="1">
      <alignment horizontal="left"/>
    </xf>
    <xf numFmtId="0" fontId="5" fillId="7" borderId="2" xfId="0" applyFont="1" applyFill="1" applyBorder="1" applyAlignment="1">
      <alignment horizontal="left"/>
    </xf>
    <xf numFmtId="0" fontId="0" fillId="7" borderId="0" xfId="0" applyFill="1" applyAlignment="1">
      <alignment horizontal="center"/>
    </xf>
    <xf numFmtId="0" fontId="5" fillId="7" borderId="1" xfId="0" applyFont="1" applyFill="1" applyBorder="1" applyAlignment="1">
      <alignment horizontal="left"/>
    </xf>
    <xf numFmtId="0" fontId="4" fillId="7" borderId="1" xfId="0" applyFont="1" applyFill="1" applyBorder="1" applyAlignment="1">
      <alignment horizontal="left"/>
    </xf>
    <xf numFmtId="165" fontId="4" fillId="7" borderId="1" xfId="0" applyNumberFormat="1" applyFont="1" applyFill="1" applyBorder="1" applyAlignment="1">
      <alignment horizontal="left"/>
    </xf>
    <xf numFmtId="0" fontId="4" fillId="0" borderId="0" xfId="2" applyFont="1" applyAlignment="1">
      <alignment horizontal="center"/>
    </xf>
    <xf numFmtId="0" fontId="5" fillId="0" borderId="2" xfId="2" applyFont="1" applyBorder="1" applyAlignment="1">
      <alignment horizontal="center"/>
    </xf>
    <xf numFmtId="0" fontId="5" fillId="0" borderId="13" xfId="2" applyFont="1" applyBorder="1" applyAlignment="1">
      <alignment horizontal="center"/>
    </xf>
    <xf numFmtId="37" fontId="5" fillId="0" borderId="4" xfId="2" applyNumberFormat="1" applyFont="1" applyBorder="1" applyAlignment="1">
      <alignment horizontal="center" vertical="center"/>
    </xf>
    <xf numFmtId="0" fontId="5" fillId="0" borderId="1" xfId="2" applyFont="1" applyBorder="1" applyAlignment="1">
      <alignment vertical="center"/>
    </xf>
    <xf numFmtId="0" fontId="5" fillId="6" borderId="18" xfId="2" applyFont="1" applyFill="1" applyBorder="1" applyAlignment="1">
      <alignment horizontal="center" vertical="center" wrapText="1"/>
    </xf>
    <xf numFmtId="0" fontId="5" fillId="6" borderId="11"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7" borderId="0" xfId="0" applyFont="1" applyFill="1" applyBorder="1" applyAlignment="1">
      <alignment horizontal="left" vertical="top"/>
    </xf>
  </cellXfs>
  <cellStyles count="4">
    <cellStyle name="Currency" xfId="3" builtinId="4"/>
    <cellStyle name="Normal" xfId="0" builtinId="0"/>
    <cellStyle name="Normal 2" xfId="2" xr:uid="{00000000-0005-0000-0000-000001000000}"/>
    <cellStyle name="Percent" xfId="1" builtinId="5"/>
  </cellStyles>
  <dxfs count="0"/>
  <tableStyles count="0" defaultTableStyle="TableStyleMedium9" defaultPivotStyle="PivotStyleLight16"/>
  <colors>
    <mruColors>
      <color rgb="FF9FE0E9"/>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0</xdr:colOff>
      <xdr:row>46</xdr:row>
      <xdr:rowOff>0</xdr:rowOff>
    </xdr:from>
    <xdr:to>
      <xdr:col>6</xdr:col>
      <xdr:colOff>594360</xdr:colOff>
      <xdr:row>47</xdr:row>
      <xdr:rowOff>158115</xdr:rowOff>
    </xdr:to>
    <xdr:sp macro="" textlink="">
      <xdr:nvSpPr>
        <xdr:cNvPr id="3" name="Arrow: Left 2">
          <a:extLst>
            <a:ext uri="{FF2B5EF4-FFF2-40B4-BE49-F238E27FC236}">
              <a16:creationId xmlns:a16="http://schemas.microsoft.com/office/drawing/2014/main" id="{AC440ECC-5541-4754-8C03-C1C52CF7432B}"/>
            </a:ext>
          </a:extLst>
        </xdr:cNvPr>
        <xdr:cNvSpPr/>
      </xdr:nvSpPr>
      <xdr:spPr bwMode="auto">
        <a:xfrm>
          <a:off x="5638800" y="8867775"/>
          <a:ext cx="594360" cy="358140"/>
        </a:xfrm>
        <a:prstGeom prst="leftArrow">
          <a:avLst/>
        </a:prstGeom>
        <a:solidFill>
          <a:srgbClr val="00B050"/>
        </a:solidFill>
        <a:ln w="9525" cap="flat" cmpd="sng" algn="ctr">
          <a:solidFill>
            <a:srgbClr val="00B05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B82C-97DB-498C-81EE-B6F209B4C251}">
  <sheetPr>
    <pageSetUpPr fitToPage="1"/>
  </sheetPr>
  <dimension ref="A1:I62"/>
  <sheetViews>
    <sheetView tabSelected="1" workbookViewId="0">
      <selection activeCell="I4" sqref="I4"/>
    </sheetView>
  </sheetViews>
  <sheetFormatPr defaultColWidth="8.88671875" defaultRowHeight="13.2" x14ac:dyDescent="0.25"/>
  <cols>
    <col min="1" max="1" width="17.44140625" style="78" customWidth="1"/>
    <col min="2" max="2" width="12.44140625" style="78" customWidth="1"/>
    <col min="3" max="3" width="12.109375" style="78" customWidth="1"/>
    <col min="4" max="4" width="8.6640625" style="78" customWidth="1"/>
    <col min="5" max="5" width="15.109375" style="78" customWidth="1"/>
    <col min="6" max="6" width="14.33203125" style="78" customWidth="1"/>
    <col min="7" max="7" width="14.44140625" style="78" customWidth="1"/>
    <col min="8" max="8" width="16.5546875" style="78" customWidth="1"/>
    <col min="9" max="9" width="84.44140625" style="78" customWidth="1"/>
    <col min="10" max="16384" width="8.88671875" style="78"/>
  </cols>
  <sheetData>
    <row r="1" spans="1:9" ht="15.6" x14ac:dyDescent="0.25">
      <c r="A1" s="215" t="s">
        <v>97</v>
      </c>
      <c r="B1" s="215"/>
      <c r="C1" s="215"/>
      <c r="D1" s="215"/>
      <c r="E1" s="215"/>
      <c r="F1" s="215"/>
      <c r="G1" s="215"/>
      <c r="H1" s="215"/>
    </row>
    <row r="2" spans="1:9" ht="13.8" x14ac:dyDescent="0.25">
      <c r="A2" s="79" t="s">
        <v>105</v>
      </c>
      <c r="B2" s="216"/>
      <c r="C2" s="217"/>
      <c r="D2" s="217"/>
      <c r="E2" s="217"/>
      <c r="F2" s="217"/>
      <c r="G2" s="217"/>
      <c r="H2" s="218"/>
    </row>
    <row r="3" spans="1:9" ht="13.8" x14ac:dyDescent="0.25">
      <c r="A3" s="79" t="s">
        <v>18</v>
      </c>
      <c r="B3" s="219"/>
      <c r="C3" s="219"/>
      <c r="D3" s="219"/>
      <c r="E3" s="219"/>
      <c r="F3" s="219"/>
      <c r="G3" s="219"/>
      <c r="H3" s="218"/>
    </row>
    <row r="4" spans="1:9" ht="13.8" x14ac:dyDescent="0.25">
      <c r="A4" s="79" t="s">
        <v>102</v>
      </c>
      <c r="B4" s="220"/>
      <c r="C4" s="219"/>
      <c r="D4" s="219"/>
      <c r="E4" s="219"/>
      <c r="F4" s="219"/>
      <c r="G4" s="219"/>
      <c r="H4" s="218"/>
    </row>
    <row r="5" spans="1:9" ht="13.8" x14ac:dyDescent="0.25">
      <c r="A5" s="221" t="s">
        <v>104</v>
      </c>
      <c r="B5" s="221"/>
      <c r="C5" s="221"/>
      <c r="D5" s="219"/>
      <c r="E5" s="219"/>
      <c r="F5" s="219"/>
      <c r="G5" s="219"/>
      <c r="H5" s="218"/>
    </row>
    <row r="6" spans="1:9" ht="13.8" x14ac:dyDescent="0.25">
      <c r="A6" s="81" t="s">
        <v>103</v>
      </c>
      <c r="B6" s="82"/>
      <c r="C6" s="83"/>
      <c r="D6" s="219" t="s">
        <v>107</v>
      </c>
      <c r="E6" s="219"/>
      <c r="F6" s="219"/>
      <c r="G6" s="219"/>
      <c r="H6" s="218"/>
    </row>
    <row r="7" spans="1:9" ht="13.8" x14ac:dyDescent="0.25">
      <c r="A7" s="81" t="s">
        <v>108</v>
      </c>
      <c r="B7" s="82"/>
      <c r="C7" s="83"/>
      <c r="D7" s="331"/>
      <c r="E7" s="331"/>
      <c r="F7" s="331"/>
      <c r="G7" s="331"/>
      <c r="H7" s="80"/>
    </row>
    <row r="8" spans="1:9" s="84" customFormat="1" ht="13.8" x14ac:dyDescent="0.25">
      <c r="A8" s="204"/>
      <c r="B8" s="204"/>
      <c r="C8" s="204"/>
      <c r="D8" s="204"/>
      <c r="E8" s="204"/>
      <c r="F8" s="204"/>
      <c r="G8" s="204"/>
      <c r="H8" s="204"/>
    </row>
    <row r="9" spans="1:9" ht="13.8" x14ac:dyDescent="0.25">
      <c r="A9" s="205" t="s">
        <v>106</v>
      </c>
      <c r="B9" s="205"/>
      <c r="C9" s="205"/>
      <c r="D9" s="205"/>
      <c r="E9" s="205"/>
      <c r="F9" s="206" t="s">
        <v>6</v>
      </c>
      <c r="G9" s="207"/>
      <c r="H9" s="208" t="s">
        <v>24</v>
      </c>
    </row>
    <row r="10" spans="1:9" ht="44.25" customHeight="1" thickBot="1" x14ac:dyDescent="0.3">
      <c r="A10" s="210" t="s">
        <v>22</v>
      </c>
      <c r="B10" s="211"/>
      <c r="C10" s="211"/>
      <c r="D10" s="211"/>
      <c r="E10" s="211"/>
      <c r="F10" s="211"/>
      <c r="G10" s="211"/>
      <c r="H10" s="209"/>
      <c r="I10" s="85" t="s">
        <v>25</v>
      </c>
    </row>
    <row r="11" spans="1:9" s="84" customFormat="1" ht="27.6" thickTop="1" thickBot="1" x14ac:dyDescent="0.3">
      <c r="A11" s="212" t="s">
        <v>38</v>
      </c>
      <c r="B11" s="213"/>
      <c r="C11" s="214"/>
      <c r="D11" s="86" t="s">
        <v>1</v>
      </c>
      <c r="E11" s="86" t="s">
        <v>23</v>
      </c>
      <c r="F11" s="87" t="s">
        <v>0</v>
      </c>
      <c r="G11" s="114" t="s">
        <v>21</v>
      </c>
      <c r="H11" s="115"/>
      <c r="I11" s="88" t="s">
        <v>53</v>
      </c>
    </row>
    <row r="12" spans="1:9" ht="24.9" customHeight="1" thickTop="1" x14ac:dyDescent="0.25">
      <c r="A12" s="198"/>
      <c r="B12" s="199"/>
      <c r="C12" s="200"/>
      <c r="D12" s="60"/>
      <c r="E12" s="61"/>
      <c r="F12" s="62">
        <f t="shared" ref="F12:F17" si="0">IF(E12&gt;203699.99,(203700*D12),D12*E12)</f>
        <v>0</v>
      </c>
      <c r="G12" s="63">
        <f>F12*H11</f>
        <v>0</v>
      </c>
      <c r="H12" s="64">
        <f t="shared" ref="H12:H17" si="1">SUM(F12:G12)</f>
        <v>0</v>
      </c>
      <c r="I12" s="137"/>
    </row>
    <row r="13" spans="1:9" ht="24.9" customHeight="1" x14ac:dyDescent="0.25">
      <c r="A13" s="201"/>
      <c r="B13" s="202"/>
      <c r="C13" s="203"/>
      <c r="D13" s="65"/>
      <c r="E13" s="89"/>
      <c r="F13" s="66">
        <f t="shared" si="0"/>
        <v>0</v>
      </c>
      <c r="G13" s="67">
        <f>F13*$H$11</f>
        <v>0</v>
      </c>
      <c r="H13" s="64">
        <f t="shared" si="1"/>
        <v>0</v>
      </c>
      <c r="I13" s="172"/>
    </row>
    <row r="14" spans="1:9" ht="24.9" customHeight="1" x14ac:dyDescent="0.25">
      <c r="A14" s="201"/>
      <c r="B14" s="202"/>
      <c r="C14" s="203"/>
      <c r="D14" s="65"/>
      <c r="E14" s="68"/>
      <c r="F14" s="66">
        <f t="shared" si="0"/>
        <v>0</v>
      </c>
      <c r="G14" s="67">
        <f t="shared" ref="G14:G16" si="2">F14*$H$11</f>
        <v>0</v>
      </c>
      <c r="H14" s="64">
        <f t="shared" si="1"/>
        <v>0</v>
      </c>
      <c r="I14" s="172"/>
    </row>
    <row r="15" spans="1:9" s="84" customFormat="1" ht="24.9" customHeight="1" x14ac:dyDescent="0.25">
      <c r="A15" s="201"/>
      <c r="B15" s="202"/>
      <c r="C15" s="203"/>
      <c r="D15" s="65"/>
      <c r="E15" s="68"/>
      <c r="F15" s="66">
        <f t="shared" si="0"/>
        <v>0</v>
      </c>
      <c r="G15" s="67">
        <f t="shared" si="2"/>
        <v>0</v>
      </c>
      <c r="H15" s="64">
        <f t="shared" si="1"/>
        <v>0</v>
      </c>
      <c r="I15" s="172"/>
    </row>
    <row r="16" spans="1:9" s="84" customFormat="1" ht="24.9" customHeight="1" x14ac:dyDescent="0.25">
      <c r="A16" s="201"/>
      <c r="B16" s="202"/>
      <c r="C16" s="203"/>
      <c r="D16" s="65"/>
      <c r="E16" s="68"/>
      <c r="F16" s="66">
        <f t="shared" si="0"/>
        <v>0</v>
      </c>
      <c r="G16" s="67">
        <f t="shared" si="2"/>
        <v>0</v>
      </c>
      <c r="H16" s="64">
        <f t="shared" si="1"/>
        <v>0</v>
      </c>
      <c r="I16" s="172"/>
    </row>
    <row r="17" spans="1:9" ht="24.9" customHeight="1" x14ac:dyDescent="0.25">
      <c r="A17" s="201"/>
      <c r="B17" s="202"/>
      <c r="C17" s="203"/>
      <c r="D17" s="69"/>
      <c r="E17" s="70"/>
      <c r="F17" s="66">
        <f t="shared" si="0"/>
        <v>0</v>
      </c>
      <c r="G17" s="71">
        <f>+F17*H11</f>
        <v>0</v>
      </c>
      <c r="H17" s="64">
        <f t="shared" si="1"/>
        <v>0</v>
      </c>
      <c r="I17" s="139"/>
    </row>
    <row r="18" spans="1:9" ht="15" customHeight="1" x14ac:dyDescent="0.25">
      <c r="A18" s="189" t="s">
        <v>2</v>
      </c>
      <c r="B18" s="190"/>
      <c r="C18" s="190"/>
      <c r="D18" s="190"/>
      <c r="E18" s="191"/>
      <c r="F18" s="90">
        <f>SUM(F12:F17)</f>
        <v>0</v>
      </c>
      <c r="G18" s="91">
        <f>SUM(G12:G17)</f>
        <v>0</v>
      </c>
      <c r="H18" s="92"/>
    </row>
    <row r="19" spans="1:9" ht="15" customHeight="1" x14ac:dyDescent="0.25">
      <c r="A19" s="192" t="s">
        <v>16</v>
      </c>
      <c r="B19" s="193"/>
      <c r="C19" s="193"/>
      <c r="D19" s="193"/>
      <c r="E19" s="194"/>
      <c r="F19" s="195">
        <f>F18+G18</f>
        <v>0</v>
      </c>
      <c r="G19" s="194"/>
      <c r="H19" s="93">
        <f>SUM(H12:H17)</f>
        <v>0</v>
      </c>
      <c r="I19" s="94"/>
    </row>
    <row r="20" spans="1:9" ht="33.75" customHeight="1" x14ac:dyDescent="0.25">
      <c r="A20" s="196" t="s">
        <v>10</v>
      </c>
      <c r="B20" s="197"/>
      <c r="C20" s="197"/>
      <c r="D20" s="197"/>
      <c r="E20" s="197"/>
      <c r="F20" s="197"/>
      <c r="G20" s="197"/>
      <c r="H20" s="95"/>
      <c r="I20" s="96" t="s">
        <v>27</v>
      </c>
    </row>
    <row r="21" spans="1:9" ht="24.9" customHeight="1" x14ac:dyDescent="0.25">
      <c r="A21" s="140"/>
      <c r="B21" s="165"/>
      <c r="C21" s="165"/>
      <c r="D21" s="165"/>
      <c r="E21" s="179"/>
      <c r="F21" s="143"/>
      <c r="G21" s="166"/>
      <c r="H21" s="72">
        <f t="shared" ref="H21:H24" si="3">F21</f>
        <v>0</v>
      </c>
      <c r="I21" s="137"/>
    </row>
    <row r="22" spans="1:9" ht="24.9" customHeight="1" x14ac:dyDescent="0.25">
      <c r="A22" s="140"/>
      <c r="B22" s="165"/>
      <c r="C22" s="165"/>
      <c r="D22" s="165"/>
      <c r="E22" s="179"/>
      <c r="F22" s="143"/>
      <c r="G22" s="166"/>
      <c r="H22" s="72">
        <f t="shared" si="3"/>
        <v>0</v>
      </c>
      <c r="I22" s="172"/>
    </row>
    <row r="23" spans="1:9" ht="24.9" customHeight="1" x14ac:dyDescent="0.25">
      <c r="A23" s="185"/>
      <c r="B23" s="122"/>
      <c r="C23" s="122"/>
      <c r="D23" s="122"/>
      <c r="E23" s="186"/>
      <c r="F23" s="187"/>
      <c r="G23" s="188"/>
      <c r="H23" s="72">
        <f t="shared" si="3"/>
        <v>0</v>
      </c>
      <c r="I23" s="172"/>
    </row>
    <row r="24" spans="1:9" ht="24.9" customHeight="1" x14ac:dyDescent="0.25">
      <c r="A24" s="153"/>
      <c r="B24" s="154"/>
      <c r="C24" s="154"/>
      <c r="D24" s="154"/>
      <c r="E24" s="182"/>
      <c r="F24" s="155"/>
      <c r="G24" s="183"/>
      <c r="H24" s="72">
        <f t="shared" si="3"/>
        <v>0</v>
      </c>
      <c r="I24" s="139"/>
    </row>
    <row r="25" spans="1:9" ht="15" customHeight="1" x14ac:dyDescent="0.25">
      <c r="A25" s="157" t="s">
        <v>3</v>
      </c>
      <c r="B25" s="158"/>
      <c r="C25" s="158"/>
      <c r="D25" s="158"/>
      <c r="E25" s="159"/>
      <c r="F25" s="167"/>
      <c r="G25" s="161"/>
      <c r="H25" s="97">
        <f>SUM(H21:H24)</f>
        <v>0</v>
      </c>
      <c r="I25" s="98"/>
    </row>
    <row r="26" spans="1:9" ht="27.75" customHeight="1" x14ac:dyDescent="0.25">
      <c r="A26" s="177" t="s">
        <v>7</v>
      </c>
      <c r="B26" s="178"/>
      <c r="C26" s="178"/>
      <c r="D26" s="178"/>
      <c r="E26" s="178"/>
      <c r="F26" s="178"/>
      <c r="G26" s="178"/>
      <c r="H26" s="99"/>
      <c r="I26" s="96" t="s">
        <v>29</v>
      </c>
    </row>
    <row r="27" spans="1:9" ht="24.9" customHeight="1" x14ac:dyDescent="0.25">
      <c r="A27" s="140"/>
      <c r="B27" s="165"/>
      <c r="C27" s="165"/>
      <c r="D27" s="165"/>
      <c r="E27" s="179"/>
      <c r="F27" s="143"/>
      <c r="G27" s="166"/>
      <c r="H27" s="73">
        <f>F27</f>
        <v>0</v>
      </c>
      <c r="I27" s="184"/>
    </row>
    <row r="28" spans="1:9" s="84" customFormat="1" ht="24.9" customHeight="1" x14ac:dyDescent="0.25">
      <c r="A28" s="153"/>
      <c r="B28" s="154"/>
      <c r="C28" s="154"/>
      <c r="D28" s="154"/>
      <c r="E28" s="182"/>
      <c r="F28" s="155"/>
      <c r="G28" s="183"/>
      <c r="H28" s="73">
        <f>F28</f>
        <v>0</v>
      </c>
      <c r="I28" s="117"/>
    </row>
    <row r="29" spans="1:9" s="84" customFormat="1" ht="15" customHeight="1" x14ac:dyDescent="0.25">
      <c r="A29" s="157" t="s">
        <v>8</v>
      </c>
      <c r="B29" s="158"/>
      <c r="C29" s="158"/>
      <c r="D29" s="158"/>
      <c r="E29" s="159"/>
      <c r="F29" s="167"/>
      <c r="G29" s="161"/>
      <c r="H29" s="97">
        <f>SUM(H27:H28)</f>
        <v>0</v>
      </c>
      <c r="I29" s="100"/>
    </row>
    <row r="30" spans="1:9" ht="46.5" customHeight="1" x14ac:dyDescent="0.25">
      <c r="A30" s="177" t="s">
        <v>28</v>
      </c>
      <c r="B30" s="178"/>
      <c r="C30" s="178"/>
      <c r="D30" s="178"/>
      <c r="E30" s="178"/>
      <c r="F30" s="178"/>
      <c r="G30" s="178"/>
      <c r="H30" s="99"/>
      <c r="I30" s="101" t="s">
        <v>26</v>
      </c>
    </row>
    <row r="31" spans="1:9" ht="24.9" customHeight="1" x14ac:dyDescent="0.25">
      <c r="A31" s="140"/>
      <c r="B31" s="165"/>
      <c r="C31" s="165"/>
      <c r="D31" s="165"/>
      <c r="E31" s="179"/>
      <c r="F31" s="143"/>
      <c r="G31" s="166"/>
      <c r="H31" s="73">
        <f>F31</f>
        <v>0</v>
      </c>
      <c r="I31" s="137"/>
    </row>
    <row r="32" spans="1:9" ht="24.9" customHeight="1" x14ac:dyDescent="0.25">
      <c r="A32" s="173"/>
      <c r="B32" s="174"/>
      <c r="C32" s="174"/>
      <c r="D32" s="174"/>
      <c r="E32" s="180"/>
      <c r="F32" s="175"/>
      <c r="G32" s="181"/>
      <c r="H32" s="73">
        <f>F32</f>
        <v>0</v>
      </c>
      <c r="I32" s="172"/>
    </row>
    <row r="33" spans="1:9" s="84" customFormat="1" ht="24.9" customHeight="1" x14ac:dyDescent="0.25">
      <c r="A33" s="153"/>
      <c r="B33" s="154"/>
      <c r="C33" s="154"/>
      <c r="D33" s="154"/>
      <c r="E33" s="182"/>
      <c r="F33" s="155"/>
      <c r="G33" s="183"/>
      <c r="H33" s="74">
        <f>F33</f>
        <v>0</v>
      </c>
      <c r="I33" s="139"/>
    </row>
    <row r="34" spans="1:9" s="84" customFormat="1" ht="15" customHeight="1" x14ac:dyDescent="0.25">
      <c r="A34" s="157" t="s">
        <v>4</v>
      </c>
      <c r="B34" s="158"/>
      <c r="C34" s="158"/>
      <c r="D34" s="158"/>
      <c r="E34" s="159"/>
      <c r="F34" s="167"/>
      <c r="G34" s="167"/>
      <c r="H34" s="97">
        <f>SUM(H31:H33)</f>
        <v>0</v>
      </c>
      <c r="I34" s="100"/>
    </row>
    <row r="35" spans="1:9" ht="29.25" customHeight="1" x14ac:dyDescent="0.25">
      <c r="A35" s="168" t="s">
        <v>30</v>
      </c>
      <c r="B35" s="169"/>
      <c r="C35" s="169"/>
      <c r="D35" s="169"/>
      <c r="E35" s="169"/>
      <c r="F35" s="169"/>
      <c r="G35" s="169"/>
      <c r="H35" s="170"/>
      <c r="I35" s="101" t="s">
        <v>31</v>
      </c>
    </row>
    <row r="36" spans="1:9" ht="24.9" customHeight="1" x14ac:dyDescent="0.25">
      <c r="A36" s="140"/>
      <c r="B36" s="165"/>
      <c r="C36" s="165"/>
      <c r="D36" s="165"/>
      <c r="E36" s="165"/>
      <c r="F36" s="143"/>
      <c r="G36" s="171"/>
      <c r="H36" s="73">
        <f>F36</f>
        <v>0</v>
      </c>
      <c r="I36" s="137"/>
    </row>
    <row r="37" spans="1:9" ht="24.9" customHeight="1" x14ac:dyDescent="0.25">
      <c r="A37" s="140"/>
      <c r="B37" s="141"/>
      <c r="C37" s="141"/>
      <c r="D37" s="141"/>
      <c r="E37" s="142"/>
      <c r="F37" s="143"/>
      <c r="G37" s="144"/>
      <c r="H37" s="73"/>
      <c r="I37" s="138"/>
    </row>
    <row r="38" spans="1:9" ht="24.9" customHeight="1" x14ac:dyDescent="0.25">
      <c r="A38" s="173"/>
      <c r="B38" s="174"/>
      <c r="C38" s="174"/>
      <c r="D38" s="174"/>
      <c r="E38" s="174"/>
      <c r="F38" s="175"/>
      <c r="G38" s="176"/>
      <c r="H38" s="73">
        <f>F38</f>
        <v>0</v>
      </c>
      <c r="I38" s="172"/>
    </row>
    <row r="39" spans="1:9" ht="24.9" customHeight="1" x14ac:dyDescent="0.25">
      <c r="A39" s="153"/>
      <c r="B39" s="154"/>
      <c r="C39" s="154"/>
      <c r="D39" s="154"/>
      <c r="E39" s="154"/>
      <c r="F39" s="155"/>
      <c r="G39" s="156"/>
      <c r="H39" s="74">
        <f>F39</f>
        <v>0</v>
      </c>
      <c r="I39" s="139"/>
    </row>
    <row r="40" spans="1:9" ht="15" customHeight="1" x14ac:dyDescent="0.25">
      <c r="A40" s="157" t="s">
        <v>9</v>
      </c>
      <c r="B40" s="158"/>
      <c r="C40" s="158"/>
      <c r="D40" s="158"/>
      <c r="E40" s="159"/>
      <c r="F40" s="160"/>
      <c r="G40" s="161"/>
      <c r="H40" s="97">
        <f>SUM(H36:H39)</f>
        <v>0</v>
      </c>
      <c r="I40" s="98"/>
    </row>
    <row r="41" spans="1:9" ht="15" customHeight="1" x14ac:dyDescent="0.25">
      <c r="A41" s="162" t="s">
        <v>12</v>
      </c>
      <c r="B41" s="163"/>
      <c r="C41" s="163"/>
      <c r="D41" s="163"/>
      <c r="E41" s="163"/>
      <c r="F41" s="163"/>
      <c r="G41" s="163"/>
      <c r="H41" s="164"/>
      <c r="I41" s="96" t="s">
        <v>32</v>
      </c>
    </row>
    <row r="42" spans="1:9" ht="24.9" customHeight="1" x14ac:dyDescent="0.25">
      <c r="A42" s="140"/>
      <c r="B42" s="165"/>
      <c r="C42" s="165"/>
      <c r="D42" s="165"/>
      <c r="E42" s="165"/>
      <c r="F42" s="143"/>
      <c r="G42" s="166"/>
      <c r="H42" s="75">
        <f>F42</f>
        <v>0</v>
      </c>
      <c r="I42" s="137"/>
    </row>
    <row r="43" spans="1:9" ht="24.9" customHeight="1" x14ac:dyDescent="0.25">
      <c r="A43" s="140"/>
      <c r="B43" s="141"/>
      <c r="C43" s="141"/>
      <c r="D43" s="141"/>
      <c r="E43" s="142"/>
      <c r="F43" s="143"/>
      <c r="G43" s="144"/>
      <c r="H43" s="75"/>
      <c r="I43" s="138"/>
    </row>
    <row r="44" spans="1:9" ht="24.9" customHeight="1" x14ac:dyDescent="0.25">
      <c r="A44" s="145"/>
      <c r="B44" s="146"/>
      <c r="C44" s="146"/>
      <c r="D44" s="146"/>
      <c r="E44" s="146"/>
      <c r="F44" s="147"/>
      <c r="G44" s="148"/>
      <c r="H44" s="75">
        <f>F44</f>
        <v>0</v>
      </c>
      <c r="I44" s="139"/>
    </row>
    <row r="45" spans="1:9" ht="15" customHeight="1" thickBot="1" x14ac:dyDescent="0.3">
      <c r="A45" s="149" t="s">
        <v>13</v>
      </c>
      <c r="B45" s="150"/>
      <c r="C45" s="150"/>
      <c r="D45" s="150"/>
      <c r="E45" s="150"/>
      <c r="F45" s="151"/>
      <c r="G45" s="152"/>
      <c r="H45" s="102">
        <f>SUM(H42:H44)</f>
        <v>0</v>
      </c>
      <c r="I45" s="98"/>
    </row>
    <row r="46" spans="1:9" ht="15" customHeight="1" thickBot="1" x14ac:dyDescent="0.3">
      <c r="A46" s="125" t="s">
        <v>5</v>
      </c>
      <c r="B46" s="126"/>
      <c r="C46" s="126"/>
      <c r="D46" s="126"/>
      <c r="E46" s="126"/>
      <c r="F46" s="127"/>
      <c r="G46" s="128"/>
      <c r="H46" s="103">
        <f>H19+H25+H29+H34+H40+H45</f>
        <v>0</v>
      </c>
      <c r="I46" s="104"/>
    </row>
    <row r="47" spans="1:9" ht="15" customHeight="1" x14ac:dyDescent="0.25">
      <c r="A47" s="129" t="s">
        <v>15</v>
      </c>
      <c r="B47" s="130"/>
      <c r="C47" s="130"/>
      <c r="D47" s="130"/>
      <c r="E47" s="130"/>
      <c r="F47" s="131"/>
      <c r="G47" s="132"/>
      <c r="H47" s="105">
        <f>H19+H25+H34+H40+H45</f>
        <v>0</v>
      </c>
      <c r="I47" s="96" t="s">
        <v>33</v>
      </c>
    </row>
    <row r="48" spans="1:9" ht="15" customHeight="1" x14ac:dyDescent="0.25">
      <c r="A48" s="133" t="s">
        <v>11</v>
      </c>
      <c r="B48" s="134"/>
      <c r="C48" s="134"/>
      <c r="D48" s="134"/>
      <c r="E48" s="106">
        <f>+'Indirect Costs'!M34</f>
        <v>0</v>
      </c>
      <c r="F48" s="135"/>
      <c r="G48" s="136"/>
      <c r="H48" s="107">
        <f>H47*E48</f>
        <v>0</v>
      </c>
      <c r="I48" s="116"/>
    </row>
    <row r="49" spans="1:9" ht="15" customHeight="1" thickBot="1" x14ac:dyDescent="0.3">
      <c r="A49" s="118" t="s">
        <v>14</v>
      </c>
      <c r="B49" s="119"/>
      <c r="C49" s="119"/>
      <c r="D49" s="119"/>
      <c r="E49" s="119"/>
      <c r="F49" s="120"/>
      <c r="G49" s="121"/>
      <c r="H49" s="108">
        <f>H46+H48</f>
        <v>0</v>
      </c>
      <c r="I49" s="117"/>
    </row>
    <row r="50" spans="1:9" ht="13.8" thickTop="1" x14ac:dyDescent="0.25"/>
    <row r="51" spans="1:9" ht="13.8" x14ac:dyDescent="0.25">
      <c r="A51" s="122"/>
      <c r="B51" s="122"/>
      <c r="C51" s="122"/>
      <c r="D51" s="122"/>
      <c r="E51" s="122"/>
      <c r="F51" s="122"/>
      <c r="G51" s="122"/>
      <c r="H51" s="109"/>
    </row>
    <row r="52" spans="1:9" x14ac:dyDescent="0.25">
      <c r="A52" s="110"/>
      <c r="B52" s="110"/>
      <c r="C52" s="110"/>
      <c r="D52" s="110"/>
      <c r="E52" s="110"/>
      <c r="F52" s="110"/>
      <c r="G52" s="110"/>
      <c r="H52" s="110"/>
    </row>
    <row r="53" spans="1:9" ht="13.8" x14ac:dyDescent="0.25">
      <c r="A53" s="123" t="s">
        <v>34</v>
      </c>
      <c r="B53" s="123"/>
      <c r="C53" s="123"/>
      <c r="D53" s="123"/>
      <c r="E53" s="123"/>
      <c r="F53" s="123"/>
      <c r="G53" s="123"/>
      <c r="H53" s="109"/>
    </row>
    <row r="54" spans="1:9" ht="14.25" customHeight="1" x14ac:dyDescent="0.25">
      <c r="A54" s="124" t="s">
        <v>98</v>
      </c>
      <c r="B54" s="124"/>
      <c r="C54" s="124"/>
      <c r="D54" s="124"/>
      <c r="E54" s="124"/>
      <c r="F54" s="124"/>
      <c r="G54" s="124"/>
      <c r="H54" s="124"/>
    </row>
    <row r="55" spans="1:9" ht="14.25" customHeight="1" x14ac:dyDescent="0.25">
      <c r="A55" s="124"/>
      <c r="B55" s="124"/>
      <c r="C55" s="124"/>
      <c r="D55" s="124"/>
      <c r="E55" s="124"/>
      <c r="F55" s="124"/>
      <c r="G55" s="124"/>
      <c r="H55" s="124"/>
    </row>
    <row r="56" spans="1:9" s="111" customFormat="1" ht="12.75" customHeight="1" x14ac:dyDescent="0.25">
      <c r="A56" s="124"/>
      <c r="B56" s="124"/>
      <c r="C56" s="124"/>
      <c r="D56" s="124"/>
      <c r="E56" s="124"/>
      <c r="F56" s="124"/>
      <c r="G56" s="124"/>
      <c r="H56" s="124"/>
    </row>
    <row r="57" spans="1:9" s="111" customFormat="1" ht="12.75" customHeight="1" x14ac:dyDescent="0.25">
      <c r="A57" s="124"/>
      <c r="B57" s="124"/>
      <c r="C57" s="124"/>
      <c r="D57" s="124"/>
      <c r="E57" s="124"/>
      <c r="F57" s="124"/>
      <c r="G57" s="124"/>
      <c r="H57" s="124"/>
    </row>
    <row r="58" spans="1:9" s="111" customFormat="1" ht="12.75" customHeight="1" x14ac:dyDescent="0.25">
      <c r="A58" s="124"/>
      <c r="B58" s="124"/>
      <c r="C58" s="124"/>
      <c r="D58" s="124"/>
      <c r="E58" s="124"/>
      <c r="F58" s="124"/>
      <c r="G58" s="124"/>
      <c r="H58" s="124"/>
    </row>
    <row r="59" spans="1:9" s="111" customFormat="1" ht="14.25" customHeight="1" x14ac:dyDescent="0.25">
      <c r="A59" s="124"/>
      <c r="B59" s="124"/>
      <c r="C59" s="124"/>
      <c r="D59" s="124"/>
      <c r="E59" s="124"/>
      <c r="F59" s="124"/>
      <c r="G59" s="124"/>
      <c r="H59" s="124"/>
    </row>
    <row r="60" spans="1:9" ht="13.8" x14ac:dyDescent="0.25">
      <c r="B60" s="112"/>
      <c r="C60" s="112"/>
      <c r="D60" s="112"/>
      <c r="E60" s="112"/>
      <c r="F60" s="112"/>
      <c r="G60" s="112"/>
      <c r="H60" s="112"/>
    </row>
    <row r="62" spans="1:9" ht="13.8" x14ac:dyDescent="0.25">
      <c r="A62" s="113" t="s">
        <v>99</v>
      </c>
    </row>
  </sheetData>
  <mergeCells count="88">
    <mergeCell ref="A11:C11"/>
    <mergeCell ref="A1:H1"/>
    <mergeCell ref="B2:G2"/>
    <mergeCell ref="H2:H6"/>
    <mergeCell ref="B3:G3"/>
    <mergeCell ref="B4:G4"/>
    <mergeCell ref="D6:G6"/>
    <mergeCell ref="A5:C5"/>
    <mergeCell ref="D5:G5"/>
    <mergeCell ref="A8:H8"/>
    <mergeCell ref="A9:E9"/>
    <mergeCell ref="F9:G9"/>
    <mergeCell ref="H9:H10"/>
    <mergeCell ref="A10:G10"/>
    <mergeCell ref="A12:C12"/>
    <mergeCell ref="I12:I17"/>
    <mergeCell ref="A13:C13"/>
    <mergeCell ref="A14:C14"/>
    <mergeCell ref="A15:C15"/>
    <mergeCell ref="A16:C16"/>
    <mergeCell ref="A17:C17"/>
    <mergeCell ref="A18:E18"/>
    <mergeCell ref="A19:E19"/>
    <mergeCell ref="F19:G19"/>
    <mergeCell ref="A20:G20"/>
    <mergeCell ref="A21:E21"/>
    <mergeCell ref="F21:G21"/>
    <mergeCell ref="I27:I28"/>
    <mergeCell ref="A28:E28"/>
    <mergeCell ref="F28:G28"/>
    <mergeCell ref="I21:I24"/>
    <mergeCell ref="A22:E22"/>
    <mergeCell ref="F22:G22"/>
    <mergeCell ref="A23:E23"/>
    <mergeCell ref="F23:G23"/>
    <mergeCell ref="A24:E24"/>
    <mergeCell ref="F24:G24"/>
    <mergeCell ref="A25:E25"/>
    <mergeCell ref="F25:G25"/>
    <mergeCell ref="A26:G26"/>
    <mergeCell ref="A27:E27"/>
    <mergeCell ref="F27:G27"/>
    <mergeCell ref="I31:I33"/>
    <mergeCell ref="A32:E32"/>
    <mergeCell ref="F32:G32"/>
    <mergeCell ref="A33:E33"/>
    <mergeCell ref="F33:G33"/>
    <mergeCell ref="A29:E29"/>
    <mergeCell ref="F29:G29"/>
    <mergeCell ref="A30:G30"/>
    <mergeCell ref="A31:E31"/>
    <mergeCell ref="F31:G31"/>
    <mergeCell ref="I36:I39"/>
    <mergeCell ref="A37:E37"/>
    <mergeCell ref="F37:G37"/>
    <mergeCell ref="A38:E38"/>
    <mergeCell ref="F38:G38"/>
    <mergeCell ref="A34:E34"/>
    <mergeCell ref="F34:G34"/>
    <mergeCell ref="A35:H35"/>
    <mergeCell ref="A36:E36"/>
    <mergeCell ref="F36:G36"/>
    <mergeCell ref="A45:E45"/>
    <mergeCell ref="F45:G45"/>
    <mergeCell ref="A39:E39"/>
    <mergeCell ref="F39:G39"/>
    <mergeCell ref="A40:E40"/>
    <mergeCell ref="F40:G40"/>
    <mergeCell ref="A41:H41"/>
    <mergeCell ref="A42:E42"/>
    <mergeCell ref="F42:G42"/>
    <mergeCell ref="I42:I44"/>
    <mergeCell ref="A43:E43"/>
    <mergeCell ref="F43:G43"/>
    <mergeCell ref="A44:E44"/>
    <mergeCell ref="F44:G44"/>
    <mergeCell ref="A54:H59"/>
    <mergeCell ref="A46:E46"/>
    <mergeCell ref="F46:G46"/>
    <mergeCell ref="A47:E47"/>
    <mergeCell ref="F47:G47"/>
    <mergeCell ref="A48:D48"/>
    <mergeCell ref="F48:G48"/>
    <mergeCell ref="I48:I49"/>
    <mergeCell ref="A49:E49"/>
    <mergeCell ref="F49:G49"/>
    <mergeCell ref="A51:G51"/>
    <mergeCell ref="A53:G53"/>
  </mergeCells>
  <dataValidations count="1">
    <dataValidation allowBlank="1" showInputMessage="1" showErrorMessage="1" promptTitle="Fringe Rate" prompt="Enter percent total fringe rate used  to calculateFICA, Social Securityemployer-based retirement_x000a_" sqref="H11" xr:uid="{02AA0904-8EAF-468C-92EB-2E8D0C01EB2D}"/>
  </dataValidations>
  <pageMargins left="0.7" right="0.7" top="0.75" bottom="0.75" header="0.3" footer="0.3"/>
  <pageSetup scale="47"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C5F70D14-415B-43FB-ADBA-FC2F2868FE05}">
          <x14:formula1>
            <xm:f>Data!$A$17:$A$19</xm:f>
          </x14:formula1>
          <xm:sqref>A9:E9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19D2E-ECA0-472B-97C6-399A3A7DA5FF}">
  <dimension ref="A1:Q50"/>
  <sheetViews>
    <sheetView workbookViewId="0">
      <selection activeCell="B11" sqref="B11"/>
    </sheetView>
  </sheetViews>
  <sheetFormatPr defaultColWidth="9.109375" defaultRowHeight="15" x14ac:dyDescent="0.25"/>
  <cols>
    <col min="1" max="4" width="9.109375" style="52"/>
    <col min="5" max="5" width="17.5546875" style="52" customWidth="1"/>
    <col min="6" max="6" width="28" style="52" customWidth="1"/>
    <col min="7" max="7" width="10.44140625" style="52" customWidth="1"/>
    <col min="8" max="10" width="9.109375" style="52"/>
    <col min="11" max="11" width="10.88671875" style="52" customWidth="1"/>
    <col min="12" max="16384" width="9.109375" style="52"/>
  </cols>
  <sheetData>
    <row r="1" spans="1:2" ht="15.6" x14ac:dyDescent="0.3">
      <c r="A1" s="51" t="s">
        <v>88</v>
      </c>
    </row>
    <row r="3" spans="1:2" ht="15.6" x14ac:dyDescent="0.3">
      <c r="A3" s="53" t="s">
        <v>95</v>
      </c>
    </row>
    <row r="5" spans="1:2" ht="15.6" x14ac:dyDescent="0.3">
      <c r="A5" s="51" t="s">
        <v>55</v>
      </c>
    </row>
    <row r="6" spans="1:2" x14ac:dyDescent="0.25">
      <c r="A6" s="52">
        <v>1</v>
      </c>
      <c r="B6" s="52" t="s">
        <v>56</v>
      </c>
    </row>
    <row r="7" spans="1:2" x14ac:dyDescent="0.25">
      <c r="A7" s="52">
        <v>2</v>
      </c>
      <c r="B7" s="52" t="s">
        <v>57</v>
      </c>
    </row>
    <row r="8" spans="1:2" x14ac:dyDescent="0.25">
      <c r="A8" s="52">
        <v>3</v>
      </c>
      <c r="B8" s="52" t="s">
        <v>58</v>
      </c>
    </row>
    <row r="9" spans="1:2" x14ac:dyDescent="0.25">
      <c r="A9" s="52">
        <v>4</v>
      </c>
      <c r="B9" s="52" t="s">
        <v>59</v>
      </c>
    </row>
    <row r="10" spans="1:2" x14ac:dyDescent="0.25">
      <c r="A10" s="52">
        <v>5</v>
      </c>
      <c r="B10" s="52" t="s">
        <v>96</v>
      </c>
    </row>
    <row r="12" spans="1:2" s="51" customFormat="1" ht="15.6" x14ac:dyDescent="0.3">
      <c r="A12" s="51" t="s">
        <v>60</v>
      </c>
    </row>
    <row r="13" spans="1:2" x14ac:dyDescent="0.25">
      <c r="B13" s="52" t="s">
        <v>61</v>
      </c>
    </row>
    <row r="14" spans="1:2" x14ac:dyDescent="0.25">
      <c r="B14" s="52" t="s">
        <v>62</v>
      </c>
    </row>
    <row r="15" spans="1:2" x14ac:dyDescent="0.25">
      <c r="B15" s="52" t="s">
        <v>63</v>
      </c>
    </row>
    <row r="16" spans="1:2" x14ac:dyDescent="0.25">
      <c r="B16" s="52" t="s">
        <v>64</v>
      </c>
    </row>
    <row r="17" spans="1:6" x14ac:dyDescent="0.25">
      <c r="B17" s="52" t="s">
        <v>65</v>
      </c>
    </row>
    <row r="18" spans="1:6" x14ac:dyDescent="0.25">
      <c r="B18" s="52" t="s">
        <v>66</v>
      </c>
    </row>
    <row r="19" spans="1:6" x14ac:dyDescent="0.25">
      <c r="B19" s="52" t="s">
        <v>67</v>
      </c>
    </row>
    <row r="21" spans="1:6" ht="15.6" x14ac:dyDescent="0.3">
      <c r="A21" s="51" t="s">
        <v>68</v>
      </c>
    </row>
    <row r="22" spans="1:6" x14ac:dyDescent="0.25">
      <c r="B22" s="52" t="s">
        <v>69</v>
      </c>
    </row>
    <row r="23" spans="1:6" x14ac:dyDescent="0.25">
      <c r="B23" s="52" t="s">
        <v>70</v>
      </c>
    </row>
    <row r="24" spans="1:6" x14ac:dyDescent="0.25">
      <c r="B24" s="52" t="s">
        <v>71</v>
      </c>
    </row>
    <row r="25" spans="1:6" x14ac:dyDescent="0.25">
      <c r="B25" s="52" t="s">
        <v>72</v>
      </c>
    </row>
    <row r="26" spans="1:6" x14ac:dyDescent="0.25">
      <c r="B26" s="52" t="s">
        <v>73</v>
      </c>
    </row>
    <row r="27" spans="1:6" x14ac:dyDescent="0.25">
      <c r="B27" s="52" t="s">
        <v>74</v>
      </c>
    </row>
    <row r="30" spans="1:6" ht="15.6" x14ac:dyDescent="0.3">
      <c r="A30" s="51" t="s">
        <v>82</v>
      </c>
    </row>
    <row r="31" spans="1:6" x14ac:dyDescent="0.25">
      <c r="A31" s="52" t="s">
        <v>75</v>
      </c>
      <c r="F31" s="56" t="e">
        <f>+#REF!</f>
        <v>#REF!</v>
      </c>
    </row>
    <row r="32" spans="1:6" x14ac:dyDescent="0.25">
      <c r="F32" s="56"/>
    </row>
    <row r="33" spans="1:17" ht="15.6" thickBot="1" x14ac:dyDescent="0.3">
      <c r="A33" s="52" t="s">
        <v>76</v>
      </c>
      <c r="F33" s="56" t="e">
        <f>+#REF!</f>
        <v>#REF!</v>
      </c>
    </row>
    <row r="34" spans="1:17" ht="18" thickBot="1" x14ac:dyDescent="0.35">
      <c r="I34" s="53" t="s">
        <v>86</v>
      </c>
      <c r="M34" s="76"/>
    </row>
    <row r="35" spans="1:17" x14ac:dyDescent="0.25">
      <c r="A35" s="52" t="s">
        <v>7</v>
      </c>
      <c r="F35" s="52" t="e">
        <f>+#REF!</f>
        <v>#REF!</v>
      </c>
      <c r="I35" s="222" t="s">
        <v>93</v>
      </c>
      <c r="J35" s="222"/>
      <c r="K35" s="222"/>
      <c r="L35" s="222"/>
      <c r="M35" s="222"/>
      <c r="N35" s="222"/>
      <c r="O35" s="222"/>
      <c r="P35" s="222"/>
      <c r="Q35" s="222"/>
    </row>
    <row r="36" spans="1:17" x14ac:dyDescent="0.25">
      <c r="B36" s="52" t="s">
        <v>80</v>
      </c>
      <c r="F36" s="57"/>
      <c r="I36" s="222"/>
      <c r="J36" s="222"/>
      <c r="K36" s="222"/>
      <c r="L36" s="222"/>
      <c r="M36" s="222"/>
      <c r="N36" s="222"/>
      <c r="O36" s="222"/>
      <c r="P36" s="222"/>
      <c r="Q36" s="222"/>
    </row>
    <row r="37" spans="1:17" x14ac:dyDescent="0.25">
      <c r="B37" s="52" t="s">
        <v>81</v>
      </c>
      <c r="F37" s="56" t="e">
        <f>+F35-F36</f>
        <v>#REF!</v>
      </c>
      <c r="I37" s="222"/>
      <c r="J37" s="222"/>
      <c r="K37" s="222"/>
      <c r="L37" s="222"/>
      <c r="M37" s="222"/>
      <c r="N37" s="222"/>
      <c r="O37" s="222"/>
      <c r="P37" s="222"/>
      <c r="Q37" s="222"/>
    </row>
    <row r="38" spans="1:17" x14ac:dyDescent="0.25">
      <c r="I38" s="222"/>
      <c r="J38" s="222"/>
      <c r="K38" s="222"/>
      <c r="L38" s="222"/>
      <c r="M38" s="222"/>
      <c r="N38" s="222"/>
      <c r="O38" s="222"/>
      <c r="P38" s="222"/>
      <c r="Q38" s="222"/>
    </row>
    <row r="39" spans="1:17" x14ac:dyDescent="0.25">
      <c r="A39" s="52" t="s">
        <v>66</v>
      </c>
      <c r="F39" s="56" t="e">
        <f>+#REF!</f>
        <v>#REF!</v>
      </c>
      <c r="I39" s="222"/>
      <c r="J39" s="222"/>
      <c r="K39" s="222"/>
      <c r="L39" s="222"/>
      <c r="M39" s="222"/>
      <c r="N39" s="222"/>
      <c r="O39" s="222"/>
      <c r="P39" s="222"/>
      <c r="Q39" s="222"/>
    </row>
    <row r="41" spans="1:17" x14ac:dyDescent="0.25">
      <c r="A41" s="52" t="s">
        <v>30</v>
      </c>
      <c r="F41" s="52" t="e">
        <f>+#REF!</f>
        <v>#REF!</v>
      </c>
    </row>
    <row r="42" spans="1:17" x14ac:dyDescent="0.25">
      <c r="B42" s="52" t="s">
        <v>77</v>
      </c>
      <c r="F42" s="57"/>
    </row>
    <row r="43" spans="1:17" x14ac:dyDescent="0.25">
      <c r="B43" s="52" t="s">
        <v>78</v>
      </c>
      <c r="F43" s="56" t="e">
        <f>+F41-F42</f>
        <v>#REF!</v>
      </c>
    </row>
    <row r="45" spans="1:17" x14ac:dyDescent="0.25">
      <c r="A45" s="52" t="s">
        <v>79</v>
      </c>
      <c r="F45" s="56" t="e">
        <f>+#REF!</f>
        <v>#REF!</v>
      </c>
    </row>
    <row r="47" spans="1:17" s="51" customFormat="1" ht="15.6" x14ac:dyDescent="0.3">
      <c r="A47" s="51" t="s">
        <v>83</v>
      </c>
      <c r="F47" s="55" t="e">
        <f>+F45+F43+F39+F37+F35+F33+F31</f>
        <v>#REF!</v>
      </c>
      <c r="H47" s="53" t="s">
        <v>89</v>
      </c>
    </row>
    <row r="49" spans="1:6" s="53" customFormat="1" ht="16.2" thickBot="1" x14ac:dyDescent="0.35">
      <c r="A49" s="223" t="s">
        <v>87</v>
      </c>
      <c r="B49" s="223"/>
      <c r="C49" s="223"/>
      <c r="D49" s="223"/>
      <c r="E49" s="223"/>
      <c r="F49" s="54" t="e">
        <f>+F47*M34</f>
        <v>#REF!</v>
      </c>
    </row>
    <row r="50" spans="1:6" ht="15.6" thickTop="1" x14ac:dyDescent="0.25"/>
  </sheetData>
  <sheetProtection selectLockedCells="1"/>
  <mergeCells count="2">
    <mergeCell ref="I35:Q39"/>
    <mergeCell ref="A49:E4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F660A-DCE9-462B-8977-2694D3299D8C}">
  <dimension ref="A1:I60"/>
  <sheetViews>
    <sheetView workbookViewId="0">
      <selection activeCell="D5" sqref="D5:G5"/>
    </sheetView>
  </sheetViews>
  <sheetFormatPr defaultColWidth="8.88671875" defaultRowHeight="13.2" x14ac:dyDescent="0.25"/>
  <cols>
    <col min="1" max="1" width="15.44140625" customWidth="1"/>
    <col min="2" max="2" width="12.44140625" customWidth="1"/>
    <col min="3" max="3" width="12.109375" customWidth="1"/>
    <col min="4" max="4" width="8.6640625" customWidth="1"/>
    <col min="5" max="5" width="15.109375" customWidth="1"/>
    <col min="6" max="6" width="14.33203125" customWidth="1"/>
    <col min="7" max="7" width="14.44140625" customWidth="1"/>
    <col min="8" max="8" width="16.5546875" customWidth="1"/>
    <col min="9" max="9" width="84.44140625" customWidth="1"/>
  </cols>
  <sheetData>
    <row r="1" spans="1:9" ht="15.6" x14ac:dyDescent="0.3">
      <c r="A1" s="315" t="s">
        <v>91</v>
      </c>
      <c r="B1" s="315"/>
      <c r="C1" s="315"/>
      <c r="D1" s="315"/>
      <c r="E1" s="315"/>
      <c r="F1" s="315"/>
      <c r="G1" s="315"/>
      <c r="H1" s="315"/>
    </row>
    <row r="2" spans="1:9" ht="13.8" x14ac:dyDescent="0.25">
      <c r="A2" s="17" t="s">
        <v>17</v>
      </c>
      <c r="B2" s="316" t="s">
        <v>35</v>
      </c>
      <c r="C2" s="317"/>
      <c r="D2" s="317"/>
      <c r="E2" s="317"/>
      <c r="F2" s="317"/>
      <c r="G2" s="317"/>
      <c r="H2" s="318"/>
    </row>
    <row r="3" spans="1:9" ht="13.8" x14ac:dyDescent="0.25">
      <c r="A3" s="17" t="s">
        <v>18</v>
      </c>
      <c r="B3" s="319"/>
      <c r="C3" s="319"/>
      <c r="D3" s="319"/>
      <c r="E3" s="319"/>
      <c r="F3" s="319"/>
      <c r="G3" s="319"/>
      <c r="H3" s="318"/>
    </row>
    <row r="4" spans="1:9" ht="13.8" x14ac:dyDescent="0.25">
      <c r="A4" s="17" t="s">
        <v>19</v>
      </c>
      <c r="B4" s="320" t="s">
        <v>36</v>
      </c>
      <c r="C4" s="319"/>
      <c r="D4" s="319"/>
      <c r="E4" s="319"/>
      <c r="F4" s="319"/>
      <c r="G4" s="319"/>
      <c r="H4" s="318"/>
    </row>
    <row r="5" spans="1:9" ht="13.8" x14ac:dyDescent="0.25">
      <c r="A5" s="18"/>
      <c r="B5" s="18"/>
      <c r="C5" s="17" t="s">
        <v>20</v>
      </c>
      <c r="D5" s="321" t="s">
        <v>90</v>
      </c>
      <c r="E5" s="321"/>
      <c r="F5" s="321"/>
      <c r="G5" s="321"/>
      <c r="H5" s="318"/>
    </row>
    <row r="6" spans="1:9" s="1" customFormat="1" ht="13.8" x14ac:dyDescent="0.25">
      <c r="A6" s="322"/>
      <c r="B6" s="322"/>
      <c r="C6" s="322"/>
      <c r="D6" s="322"/>
      <c r="E6" s="322"/>
      <c r="F6" s="322"/>
      <c r="G6" s="322"/>
      <c r="H6" s="322"/>
    </row>
    <row r="7" spans="1:9" ht="13.8" x14ac:dyDescent="0.25">
      <c r="A7" s="323" t="s">
        <v>101</v>
      </c>
      <c r="B7" s="323"/>
      <c r="C7" s="323"/>
      <c r="D7" s="323"/>
      <c r="E7" s="324"/>
      <c r="F7" s="325" t="s">
        <v>6</v>
      </c>
      <c r="G7" s="326"/>
      <c r="H7" s="327" t="s">
        <v>24</v>
      </c>
    </row>
    <row r="8" spans="1:9" ht="44.25" customHeight="1" thickBot="1" x14ac:dyDescent="0.3">
      <c r="A8" s="329" t="s">
        <v>22</v>
      </c>
      <c r="B8" s="330"/>
      <c r="C8" s="330"/>
      <c r="D8" s="330"/>
      <c r="E8" s="330"/>
      <c r="F8" s="330"/>
      <c r="G8" s="330"/>
      <c r="H8" s="328"/>
      <c r="I8" s="27" t="s">
        <v>25</v>
      </c>
    </row>
    <row r="9" spans="1:9" ht="27.6" thickTop="1" thickBot="1" x14ac:dyDescent="0.3">
      <c r="A9" s="312" t="s">
        <v>38</v>
      </c>
      <c r="B9" s="313"/>
      <c r="C9" s="314"/>
      <c r="D9" s="2" t="s">
        <v>1</v>
      </c>
      <c r="E9" s="2" t="s">
        <v>23</v>
      </c>
      <c r="F9" s="3" t="s">
        <v>0</v>
      </c>
      <c r="G9" s="28" t="s">
        <v>21</v>
      </c>
      <c r="H9" s="43">
        <v>0.2</v>
      </c>
      <c r="I9" s="44" t="s">
        <v>53</v>
      </c>
    </row>
    <row r="10" spans="1:9" ht="24.9" customHeight="1" thickTop="1" x14ac:dyDescent="0.25">
      <c r="A10" s="306" t="s">
        <v>37</v>
      </c>
      <c r="B10" s="307"/>
      <c r="C10" s="308"/>
      <c r="D10" s="13">
        <v>0.25</v>
      </c>
      <c r="E10" s="14">
        <v>75000</v>
      </c>
      <c r="F10" s="37">
        <f t="shared" ref="F10:F15" si="0">IF(E10&gt;203699.99,(203700*D10),D10*E10)</f>
        <v>18750</v>
      </c>
      <c r="G10" s="29">
        <f>F10*H9</f>
        <v>3750</v>
      </c>
      <c r="H10" s="32">
        <f t="shared" ref="H10:H15" si="1">SUM(F10:G10)</f>
        <v>22500</v>
      </c>
      <c r="I10" s="263" t="s">
        <v>54</v>
      </c>
    </row>
    <row r="11" spans="1:9" ht="24.9" customHeight="1" x14ac:dyDescent="0.25">
      <c r="A11" s="309" t="s">
        <v>39</v>
      </c>
      <c r="B11" s="310"/>
      <c r="C11" s="311"/>
      <c r="D11" s="15">
        <v>1</v>
      </c>
      <c r="E11" s="11">
        <v>35000</v>
      </c>
      <c r="F11" s="38">
        <f t="shared" si="0"/>
        <v>35000</v>
      </c>
      <c r="G11" s="39">
        <f>F11*$H$9</f>
        <v>7000</v>
      </c>
      <c r="H11" s="32">
        <f t="shared" si="1"/>
        <v>42000</v>
      </c>
      <c r="I11" s="275"/>
    </row>
    <row r="12" spans="1:9" ht="24.9" customHeight="1" x14ac:dyDescent="0.25">
      <c r="A12" s="309" t="s">
        <v>41</v>
      </c>
      <c r="B12" s="310"/>
      <c r="C12" s="311"/>
      <c r="D12" s="15">
        <v>1</v>
      </c>
      <c r="E12" s="16">
        <v>60000</v>
      </c>
      <c r="F12" s="38">
        <f t="shared" si="0"/>
        <v>60000</v>
      </c>
      <c r="G12" s="39">
        <f t="shared" ref="G12:G14" si="2">F12*$H$9</f>
        <v>12000</v>
      </c>
      <c r="H12" s="32">
        <f t="shared" si="1"/>
        <v>72000</v>
      </c>
      <c r="I12" s="275"/>
    </row>
    <row r="13" spans="1:9" s="1" customFormat="1" ht="24.9" customHeight="1" x14ac:dyDescent="0.25">
      <c r="A13" s="309" t="s">
        <v>40</v>
      </c>
      <c r="B13" s="310"/>
      <c r="C13" s="311"/>
      <c r="D13" s="15">
        <v>0.15</v>
      </c>
      <c r="E13" s="16">
        <v>50000</v>
      </c>
      <c r="F13" s="38">
        <f t="shared" si="0"/>
        <v>7500</v>
      </c>
      <c r="G13" s="39">
        <f t="shared" si="2"/>
        <v>1500</v>
      </c>
      <c r="H13" s="32">
        <f t="shared" si="1"/>
        <v>9000</v>
      </c>
      <c r="I13" s="275"/>
    </row>
    <row r="14" spans="1:9" s="1" customFormat="1" ht="24.9" customHeight="1" x14ac:dyDescent="0.25">
      <c r="A14" s="309"/>
      <c r="B14" s="310"/>
      <c r="C14" s="311"/>
      <c r="D14" s="15"/>
      <c r="E14" s="16"/>
      <c r="F14" s="38">
        <f t="shared" si="0"/>
        <v>0</v>
      </c>
      <c r="G14" s="39">
        <f t="shared" si="2"/>
        <v>0</v>
      </c>
      <c r="H14" s="32">
        <f t="shared" si="1"/>
        <v>0</v>
      </c>
      <c r="I14" s="275"/>
    </row>
    <row r="15" spans="1:9" ht="24.9" customHeight="1" x14ac:dyDescent="0.25">
      <c r="A15" s="309"/>
      <c r="B15" s="310"/>
      <c r="C15" s="311"/>
      <c r="D15" s="19"/>
      <c r="E15" s="12"/>
      <c r="F15" s="38">
        <f t="shared" si="0"/>
        <v>0</v>
      </c>
      <c r="G15" s="40">
        <f>+F15*H9</f>
        <v>0</v>
      </c>
      <c r="H15" s="32">
        <f t="shared" si="1"/>
        <v>0</v>
      </c>
      <c r="I15" s="265"/>
    </row>
    <row r="16" spans="1:9" ht="15" customHeight="1" x14ac:dyDescent="0.25">
      <c r="A16" s="297" t="s">
        <v>2</v>
      </c>
      <c r="B16" s="298"/>
      <c r="C16" s="298"/>
      <c r="D16" s="298"/>
      <c r="E16" s="299"/>
      <c r="F16" s="41">
        <f>SUM(F10:F15)</f>
        <v>121250</v>
      </c>
      <c r="G16" s="42">
        <f>SUM(G10:G15)</f>
        <v>24250</v>
      </c>
      <c r="H16" s="33"/>
    </row>
    <row r="17" spans="1:9" ht="15" customHeight="1" x14ac:dyDescent="0.25">
      <c r="A17" s="300" t="s">
        <v>16</v>
      </c>
      <c r="B17" s="301"/>
      <c r="C17" s="301"/>
      <c r="D17" s="301"/>
      <c r="E17" s="302"/>
      <c r="F17" s="303">
        <f>F16+G16</f>
        <v>145500</v>
      </c>
      <c r="G17" s="302"/>
      <c r="H17" s="34">
        <f>SUM(H10:H15)</f>
        <v>145500</v>
      </c>
      <c r="I17" s="47"/>
    </row>
    <row r="18" spans="1:9" ht="33.75" customHeight="1" x14ac:dyDescent="0.25">
      <c r="A18" s="304" t="s">
        <v>10</v>
      </c>
      <c r="B18" s="305"/>
      <c r="C18" s="305"/>
      <c r="D18" s="305"/>
      <c r="E18" s="305"/>
      <c r="F18" s="305"/>
      <c r="G18" s="305"/>
      <c r="H18" s="35"/>
      <c r="I18" s="45" t="s">
        <v>27</v>
      </c>
    </row>
    <row r="19" spans="1:9" ht="24.9" customHeight="1" x14ac:dyDescent="0.25">
      <c r="A19" s="225" t="s">
        <v>42</v>
      </c>
      <c r="B19" s="242"/>
      <c r="C19" s="242"/>
      <c r="D19" s="242"/>
      <c r="E19" s="286"/>
      <c r="F19" s="228">
        <v>1000</v>
      </c>
      <c r="G19" s="243"/>
      <c r="H19" s="36">
        <f t="shared" ref="H19:H22" si="3">F19</f>
        <v>1000</v>
      </c>
      <c r="I19" s="263" t="s">
        <v>45</v>
      </c>
    </row>
    <row r="20" spans="1:9" ht="24.9" customHeight="1" x14ac:dyDescent="0.25">
      <c r="A20" s="225" t="s">
        <v>43</v>
      </c>
      <c r="B20" s="242"/>
      <c r="C20" s="242"/>
      <c r="D20" s="242"/>
      <c r="E20" s="286"/>
      <c r="F20" s="228">
        <v>250</v>
      </c>
      <c r="G20" s="243"/>
      <c r="H20" s="36">
        <f t="shared" si="3"/>
        <v>250</v>
      </c>
      <c r="I20" s="275"/>
    </row>
    <row r="21" spans="1:9" ht="24.9" customHeight="1" x14ac:dyDescent="0.25">
      <c r="A21" s="292" t="s">
        <v>44</v>
      </c>
      <c r="B21" s="293"/>
      <c r="C21" s="293"/>
      <c r="D21" s="293"/>
      <c r="E21" s="294"/>
      <c r="F21" s="295">
        <v>150</v>
      </c>
      <c r="G21" s="296"/>
      <c r="H21" s="36">
        <f t="shared" si="3"/>
        <v>150</v>
      </c>
      <c r="I21" s="275"/>
    </row>
    <row r="22" spans="1:9" ht="24.9" customHeight="1" x14ac:dyDescent="0.25">
      <c r="A22" s="280"/>
      <c r="B22" s="281"/>
      <c r="C22" s="281"/>
      <c r="D22" s="281"/>
      <c r="E22" s="289"/>
      <c r="F22" s="282"/>
      <c r="G22" s="290"/>
      <c r="H22" s="36">
        <f t="shared" si="3"/>
        <v>0</v>
      </c>
      <c r="I22" s="265"/>
    </row>
    <row r="23" spans="1:9" ht="15" customHeight="1" x14ac:dyDescent="0.25">
      <c r="A23" s="234" t="s">
        <v>3</v>
      </c>
      <c r="B23" s="235"/>
      <c r="C23" s="235"/>
      <c r="D23" s="235"/>
      <c r="E23" s="236"/>
      <c r="F23" s="270"/>
      <c r="G23" s="238"/>
      <c r="H23" s="30">
        <f>SUM(H19:H22)</f>
        <v>1400</v>
      </c>
      <c r="I23" s="48"/>
    </row>
    <row r="24" spans="1:9" ht="27.75" customHeight="1" x14ac:dyDescent="0.25">
      <c r="A24" s="284" t="s">
        <v>7</v>
      </c>
      <c r="B24" s="285"/>
      <c r="C24" s="285"/>
      <c r="D24" s="285"/>
      <c r="E24" s="285"/>
      <c r="F24" s="285"/>
      <c r="G24" s="285"/>
      <c r="H24" s="5"/>
      <c r="I24" s="45" t="s">
        <v>29</v>
      </c>
    </row>
    <row r="25" spans="1:9" ht="24.9" customHeight="1" x14ac:dyDescent="0.25">
      <c r="A25" s="225"/>
      <c r="B25" s="242"/>
      <c r="C25" s="242"/>
      <c r="D25" s="242"/>
      <c r="E25" s="286"/>
      <c r="F25" s="228"/>
      <c r="G25" s="243"/>
      <c r="H25" s="8">
        <f>F25</f>
        <v>0</v>
      </c>
      <c r="I25" s="291"/>
    </row>
    <row r="26" spans="1:9" s="1" customFormat="1" ht="24.9" customHeight="1" x14ac:dyDescent="0.25">
      <c r="A26" s="280"/>
      <c r="B26" s="281"/>
      <c r="C26" s="281"/>
      <c r="D26" s="281"/>
      <c r="E26" s="289"/>
      <c r="F26" s="282"/>
      <c r="G26" s="290"/>
      <c r="H26" s="8">
        <f>F26</f>
        <v>0</v>
      </c>
      <c r="I26" s="245"/>
    </row>
    <row r="27" spans="1:9" s="1" customFormat="1" ht="15" customHeight="1" x14ac:dyDescent="0.25">
      <c r="A27" s="234" t="s">
        <v>8</v>
      </c>
      <c r="B27" s="235"/>
      <c r="C27" s="235"/>
      <c r="D27" s="235"/>
      <c r="E27" s="236"/>
      <c r="F27" s="270"/>
      <c r="G27" s="238"/>
      <c r="H27" s="30">
        <f>SUM(H25:H26)</f>
        <v>0</v>
      </c>
      <c r="I27" s="49"/>
    </row>
    <row r="28" spans="1:9" ht="46.5" customHeight="1" x14ac:dyDescent="0.25">
      <c r="A28" s="284" t="s">
        <v>28</v>
      </c>
      <c r="B28" s="285"/>
      <c r="C28" s="285"/>
      <c r="D28" s="285"/>
      <c r="E28" s="285"/>
      <c r="F28" s="285"/>
      <c r="G28" s="285"/>
      <c r="H28" s="5"/>
      <c r="I28" s="46" t="s">
        <v>26</v>
      </c>
    </row>
    <row r="29" spans="1:9" ht="24.9" customHeight="1" x14ac:dyDescent="0.25">
      <c r="A29" s="225" t="s">
        <v>52</v>
      </c>
      <c r="B29" s="242"/>
      <c r="C29" s="242"/>
      <c r="D29" s="242"/>
      <c r="E29" s="286"/>
      <c r="F29" s="228">
        <f>25*4</f>
        <v>100</v>
      </c>
      <c r="G29" s="243"/>
      <c r="H29" s="8">
        <f>F29</f>
        <v>100</v>
      </c>
      <c r="I29" s="263" t="s">
        <v>48</v>
      </c>
    </row>
    <row r="30" spans="1:9" ht="24.9" customHeight="1" x14ac:dyDescent="0.25">
      <c r="A30" s="276" t="s">
        <v>46</v>
      </c>
      <c r="B30" s="277"/>
      <c r="C30" s="277"/>
      <c r="D30" s="277"/>
      <c r="E30" s="287"/>
      <c r="F30" s="278">
        <v>270</v>
      </c>
      <c r="G30" s="288"/>
      <c r="H30" s="8">
        <f>F30</f>
        <v>270</v>
      </c>
      <c r="I30" s="275"/>
    </row>
    <row r="31" spans="1:9" s="1" customFormat="1" ht="24.9" customHeight="1" x14ac:dyDescent="0.25">
      <c r="A31" s="280"/>
      <c r="B31" s="281"/>
      <c r="C31" s="281"/>
      <c r="D31" s="281"/>
      <c r="E31" s="289"/>
      <c r="F31" s="282"/>
      <c r="G31" s="290"/>
      <c r="H31" s="20">
        <f>F31</f>
        <v>0</v>
      </c>
      <c r="I31" s="265"/>
    </row>
    <row r="32" spans="1:9" s="1" customFormat="1" ht="15" customHeight="1" x14ac:dyDescent="0.25">
      <c r="A32" s="234" t="s">
        <v>4</v>
      </c>
      <c r="B32" s="235"/>
      <c r="C32" s="235"/>
      <c r="D32" s="235"/>
      <c r="E32" s="236"/>
      <c r="F32" s="270"/>
      <c r="G32" s="270"/>
      <c r="H32" s="30">
        <f>SUM(H29:H31)</f>
        <v>370</v>
      </c>
      <c r="I32" s="49"/>
    </row>
    <row r="33" spans="1:9" ht="29.25" customHeight="1" x14ac:dyDescent="0.25">
      <c r="A33" s="271" t="s">
        <v>30</v>
      </c>
      <c r="B33" s="272"/>
      <c r="C33" s="272"/>
      <c r="D33" s="272"/>
      <c r="E33" s="272"/>
      <c r="F33" s="272"/>
      <c r="G33" s="272"/>
      <c r="H33" s="273"/>
      <c r="I33" s="46" t="s">
        <v>31</v>
      </c>
    </row>
    <row r="34" spans="1:9" ht="24.9" customHeight="1" x14ac:dyDescent="0.25">
      <c r="A34" s="225" t="s">
        <v>47</v>
      </c>
      <c r="B34" s="242"/>
      <c r="C34" s="242"/>
      <c r="D34" s="242"/>
      <c r="E34" s="242"/>
      <c r="F34" s="228">
        <v>1500</v>
      </c>
      <c r="G34" s="274"/>
      <c r="H34" s="8">
        <f>F34</f>
        <v>1500</v>
      </c>
      <c r="I34" s="263" t="s">
        <v>49</v>
      </c>
    </row>
    <row r="35" spans="1:9" ht="24.9" customHeight="1" x14ac:dyDescent="0.25">
      <c r="A35" s="225"/>
      <c r="B35" s="226"/>
      <c r="C35" s="226"/>
      <c r="D35" s="226"/>
      <c r="E35" s="227"/>
      <c r="F35" s="228"/>
      <c r="G35" s="229"/>
      <c r="H35" s="8"/>
      <c r="I35" s="264"/>
    </row>
    <row r="36" spans="1:9" ht="24.9" customHeight="1" x14ac:dyDescent="0.25">
      <c r="A36" s="276"/>
      <c r="B36" s="277"/>
      <c r="C36" s="277"/>
      <c r="D36" s="277"/>
      <c r="E36" s="277"/>
      <c r="F36" s="278"/>
      <c r="G36" s="279"/>
      <c r="H36" s="8">
        <f>F36</f>
        <v>0</v>
      </c>
      <c r="I36" s="275"/>
    </row>
    <row r="37" spans="1:9" ht="24.9" customHeight="1" x14ac:dyDescent="0.25">
      <c r="A37" s="280"/>
      <c r="B37" s="281"/>
      <c r="C37" s="281"/>
      <c r="D37" s="281"/>
      <c r="E37" s="281"/>
      <c r="F37" s="282"/>
      <c r="G37" s="283"/>
      <c r="H37" s="20">
        <f>F37</f>
        <v>0</v>
      </c>
      <c r="I37" s="265"/>
    </row>
    <row r="38" spans="1:9" ht="15" customHeight="1" x14ac:dyDescent="0.25">
      <c r="A38" s="234" t="s">
        <v>9</v>
      </c>
      <c r="B38" s="235"/>
      <c r="C38" s="235"/>
      <c r="D38" s="235"/>
      <c r="E38" s="236"/>
      <c r="F38" s="237"/>
      <c r="G38" s="238"/>
      <c r="H38" s="30">
        <f>SUM(H34:H37)</f>
        <v>1500</v>
      </c>
      <c r="I38" s="48"/>
    </row>
    <row r="39" spans="1:9" ht="15" customHeight="1" x14ac:dyDescent="0.25">
      <c r="A39" s="239" t="s">
        <v>12</v>
      </c>
      <c r="B39" s="240"/>
      <c r="C39" s="240"/>
      <c r="D39" s="240"/>
      <c r="E39" s="240"/>
      <c r="F39" s="240"/>
      <c r="G39" s="240"/>
      <c r="H39" s="241"/>
      <c r="I39" s="45" t="s">
        <v>32</v>
      </c>
    </row>
    <row r="40" spans="1:9" ht="24.9" customHeight="1" x14ac:dyDescent="0.25">
      <c r="A40" s="225" t="s">
        <v>50</v>
      </c>
      <c r="B40" s="242"/>
      <c r="C40" s="242"/>
      <c r="D40" s="242"/>
      <c r="E40" s="242"/>
      <c r="F40" s="228">
        <f>50*100</f>
        <v>5000</v>
      </c>
      <c r="G40" s="243"/>
      <c r="H40" s="9">
        <f>F40</f>
        <v>5000</v>
      </c>
      <c r="I40" s="263" t="s">
        <v>51</v>
      </c>
    </row>
    <row r="41" spans="1:9" ht="24.9" customHeight="1" x14ac:dyDescent="0.25">
      <c r="A41" s="225"/>
      <c r="B41" s="226"/>
      <c r="C41" s="226"/>
      <c r="D41" s="226"/>
      <c r="E41" s="227"/>
      <c r="F41" s="228"/>
      <c r="G41" s="229"/>
      <c r="H41" s="9"/>
      <c r="I41" s="264"/>
    </row>
    <row r="42" spans="1:9" ht="24.9" customHeight="1" x14ac:dyDescent="0.25">
      <c r="A42" s="266"/>
      <c r="B42" s="267"/>
      <c r="C42" s="267"/>
      <c r="D42" s="267"/>
      <c r="E42" s="267"/>
      <c r="F42" s="268"/>
      <c r="G42" s="269"/>
      <c r="H42" s="9">
        <f>F42</f>
        <v>0</v>
      </c>
      <c r="I42" s="265"/>
    </row>
    <row r="43" spans="1:9" ht="15" customHeight="1" thickBot="1" x14ac:dyDescent="0.3">
      <c r="A43" s="251" t="s">
        <v>13</v>
      </c>
      <c r="B43" s="252"/>
      <c r="C43" s="252"/>
      <c r="D43" s="252"/>
      <c r="E43" s="252"/>
      <c r="F43" s="253"/>
      <c r="G43" s="254"/>
      <c r="H43" s="31">
        <f>SUM(H40:H42)</f>
        <v>5000</v>
      </c>
      <c r="I43" s="48"/>
    </row>
    <row r="44" spans="1:9" ht="15" customHeight="1" thickBot="1" x14ac:dyDescent="0.3">
      <c r="A44" s="255" t="s">
        <v>5</v>
      </c>
      <c r="B44" s="256"/>
      <c r="C44" s="256"/>
      <c r="D44" s="256"/>
      <c r="E44" s="256"/>
      <c r="F44" s="257"/>
      <c r="G44" s="258"/>
      <c r="H44" s="21">
        <f>H17+H23+H27+H32+H38+H43</f>
        <v>153770</v>
      </c>
      <c r="I44" s="50"/>
    </row>
    <row r="45" spans="1:9" ht="15" customHeight="1" x14ac:dyDescent="0.3">
      <c r="A45" s="259" t="s">
        <v>15</v>
      </c>
      <c r="B45" s="260"/>
      <c r="C45" s="260"/>
      <c r="D45" s="260"/>
      <c r="E45" s="260"/>
      <c r="F45" s="261"/>
      <c r="G45" s="262"/>
      <c r="H45" s="4">
        <f>H17+H23+H32+H38+H43</f>
        <v>153770</v>
      </c>
      <c r="I45" s="45" t="s">
        <v>33</v>
      </c>
    </row>
    <row r="46" spans="1:9" ht="15" customHeight="1" x14ac:dyDescent="0.25">
      <c r="A46" s="230" t="s">
        <v>11</v>
      </c>
      <c r="B46" s="231"/>
      <c r="C46" s="231"/>
      <c r="D46" s="231"/>
      <c r="E46" s="10">
        <v>0.15</v>
      </c>
      <c r="F46" s="232"/>
      <c r="G46" s="233"/>
      <c r="H46" s="6">
        <f>H45*E46</f>
        <v>23065.5</v>
      </c>
      <c r="I46" s="244" t="s">
        <v>94</v>
      </c>
    </row>
    <row r="47" spans="1:9" ht="15" customHeight="1" thickBot="1" x14ac:dyDescent="0.3">
      <c r="A47" s="246" t="s">
        <v>14</v>
      </c>
      <c r="B47" s="247"/>
      <c r="C47" s="247"/>
      <c r="D47" s="247"/>
      <c r="E47" s="247"/>
      <c r="F47" s="248"/>
      <c r="G47" s="249"/>
      <c r="H47" s="7">
        <f>H44+H46</f>
        <v>176835.5</v>
      </c>
      <c r="I47" s="245"/>
    </row>
    <row r="48" spans="1:9" ht="13.8" thickTop="1" x14ac:dyDescent="0.25"/>
    <row r="49" spans="1:8" ht="13.8" x14ac:dyDescent="0.25">
      <c r="A49" s="250"/>
      <c r="B49" s="250"/>
      <c r="C49" s="250"/>
      <c r="D49" s="250"/>
      <c r="E49" s="250"/>
      <c r="F49" s="250"/>
      <c r="G49" s="250"/>
      <c r="H49" s="23"/>
    </row>
    <row r="50" spans="1:8" x14ac:dyDescent="0.25">
      <c r="A50" s="22"/>
      <c r="B50" s="22"/>
      <c r="C50" s="22"/>
      <c r="D50" s="22"/>
      <c r="E50" s="22"/>
      <c r="F50" s="22"/>
      <c r="G50" s="22"/>
      <c r="H50" s="22"/>
    </row>
    <row r="51" spans="1:8" ht="13.8" x14ac:dyDescent="0.25">
      <c r="A51" s="224" t="s">
        <v>34</v>
      </c>
      <c r="B51" s="224"/>
      <c r="C51" s="224"/>
      <c r="D51" s="224"/>
      <c r="E51" s="224"/>
      <c r="F51" s="224"/>
      <c r="G51" s="224"/>
      <c r="H51" s="24"/>
    </row>
    <row r="52" spans="1:8" ht="14.25" customHeight="1" x14ac:dyDescent="0.25">
      <c r="A52" s="124" t="s">
        <v>100</v>
      </c>
      <c r="B52" s="124"/>
      <c r="C52" s="124"/>
      <c r="D52" s="124"/>
      <c r="E52" s="124"/>
      <c r="F52" s="124"/>
      <c r="G52" s="124"/>
      <c r="H52" s="124"/>
    </row>
    <row r="53" spans="1:8" ht="14.25" customHeight="1" x14ac:dyDescent="0.25">
      <c r="A53" s="124"/>
      <c r="B53" s="124"/>
      <c r="C53" s="124"/>
      <c r="D53" s="124"/>
      <c r="E53" s="124"/>
      <c r="F53" s="124"/>
      <c r="G53" s="124"/>
      <c r="H53" s="124"/>
    </row>
    <row r="54" spans="1:8" s="26" customFormat="1" ht="12.75" customHeight="1" x14ac:dyDescent="0.25">
      <c r="A54" s="124"/>
      <c r="B54" s="124"/>
      <c r="C54" s="124"/>
      <c r="D54" s="124"/>
      <c r="E54" s="124"/>
      <c r="F54" s="124"/>
      <c r="G54" s="124"/>
      <c r="H54" s="124"/>
    </row>
    <row r="55" spans="1:8" s="26" customFormat="1" ht="12.75" customHeight="1" x14ac:dyDescent="0.25">
      <c r="A55" s="124"/>
      <c r="B55" s="124"/>
      <c r="C55" s="124"/>
      <c r="D55" s="124"/>
      <c r="E55" s="124"/>
      <c r="F55" s="124"/>
      <c r="G55" s="124"/>
      <c r="H55" s="124"/>
    </row>
    <row r="56" spans="1:8" s="26" customFormat="1" ht="12.75" customHeight="1" x14ac:dyDescent="0.25">
      <c r="A56" s="124"/>
      <c r="B56" s="124"/>
      <c r="C56" s="124"/>
      <c r="D56" s="124"/>
      <c r="E56" s="124"/>
      <c r="F56" s="124"/>
      <c r="G56" s="124"/>
      <c r="H56" s="124"/>
    </row>
    <row r="57" spans="1:8" s="26" customFormat="1" ht="14.25" customHeight="1" x14ac:dyDescent="0.25">
      <c r="A57" s="124"/>
      <c r="B57" s="124"/>
      <c r="C57" s="124"/>
      <c r="D57" s="124"/>
      <c r="E57" s="124"/>
      <c r="F57" s="124"/>
      <c r="G57" s="124"/>
      <c r="H57" s="124"/>
    </row>
    <row r="58" spans="1:8" ht="13.8" x14ac:dyDescent="0.25">
      <c r="B58" s="25"/>
      <c r="C58" s="25"/>
      <c r="D58" s="25"/>
      <c r="E58" s="25"/>
      <c r="F58" s="25"/>
      <c r="G58" s="25"/>
      <c r="H58" s="25"/>
    </row>
    <row r="60" spans="1:8" ht="13.8" x14ac:dyDescent="0.25">
      <c r="A60" s="77" t="s">
        <v>99</v>
      </c>
    </row>
  </sheetData>
  <mergeCells count="86">
    <mergeCell ref="A9:C9"/>
    <mergeCell ref="A1:H1"/>
    <mergeCell ref="B2:G2"/>
    <mergeCell ref="H2:H5"/>
    <mergeCell ref="B3:G3"/>
    <mergeCell ref="B4:G4"/>
    <mergeCell ref="D5:G5"/>
    <mergeCell ref="A6:H6"/>
    <mergeCell ref="A7:E7"/>
    <mergeCell ref="F7:G7"/>
    <mergeCell ref="H7:H8"/>
    <mergeCell ref="A8:G8"/>
    <mergeCell ref="A10:C10"/>
    <mergeCell ref="I10:I15"/>
    <mergeCell ref="A11:C11"/>
    <mergeCell ref="A12:C12"/>
    <mergeCell ref="A13:C13"/>
    <mergeCell ref="A14:C14"/>
    <mergeCell ref="A15:C15"/>
    <mergeCell ref="A16:E16"/>
    <mergeCell ref="A17:E17"/>
    <mergeCell ref="F17:G17"/>
    <mergeCell ref="A18:G18"/>
    <mergeCell ref="A19:E19"/>
    <mergeCell ref="F19:G19"/>
    <mergeCell ref="I25:I26"/>
    <mergeCell ref="A26:E26"/>
    <mergeCell ref="F26:G26"/>
    <mergeCell ref="I19:I22"/>
    <mergeCell ref="A20:E20"/>
    <mergeCell ref="F20:G20"/>
    <mergeCell ref="A21:E21"/>
    <mergeCell ref="F21:G21"/>
    <mergeCell ref="A22:E22"/>
    <mergeCell ref="F22:G22"/>
    <mergeCell ref="A23:E23"/>
    <mergeCell ref="F23:G23"/>
    <mergeCell ref="A24:G24"/>
    <mergeCell ref="A25:E25"/>
    <mergeCell ref="F25:G25"/>
    <mergeCell ref="I29:I31"/>
    <mergeCell ref="A30:E30"/>
    <mergeCell ref="F30:G30"/>
    <mergeCell ref="A31:E31"/>
    <mergeCell ref="F31:G31"/>
    <mergeCell ref="A27:E27"/>
    <mergeCell ref="F27:G27"/>
    <mergeCell ref="A28:G28"/>
    <mergeCell ref="A29:E29"/>
    <mergeCell ref="F29:G29"/>
    <mergeCell ref="I40:I42"/>
    <mergeCell ref="A42:E42"/>
    <mergeCell ref="F42:G42"/>
    <mergeCell ref="A32:E32"/>
    <mergeCell ref="F32:G32"/>
    <mergeCell ref="A33:H33"/>
    <mergeCell ref="A34:E34"/>
    <mergeCell ref="F34:G34"/>
    <mergeCell ref="I34:I37"/>
    <mergeCell ref="A36:E36"/>
    <mergeCell ref="F36:G36"/>
    <mergeCell ref="A37:E37"/>
    <mergeCell ref="F37:G37"/>
    <mergeCell ref="I46:I47"/>
    <mergeCell ref="A47:E47"/>
    <mergeCell ref="F47:G47"/>
    <mergeCell ref="A49:G49"/>
    <mergeCell ref="A43:E43"/>
    <mergeCell ref="F43:G43"/>
    <mergeCell ref="A44:E44"/>
    <mergeCell ref="F44:G44"/>
    <mergeCell ref="A45:E45"/>
    <mergeCell ref="F45:G45"/>
    <mergeCell ref="A51:G51"/>
    <mergeCell ref="A52:H57"/>
    <mergeCell ref="A35:E35"/>
    <mergeCell ref="F35:G35"/>
    <mergeCell ref="A41:E41"/>
    <mergeCell ref="F41:G41"/>
    <mergeCell ref="A46:D46"/>
    <mergeCell ref="F46:G46"/>
    <mergeCell ref="A38:E38"/>
    <mergeCell ref="F38:G38"/>
    <mergeCell ref="A39:H39"/>
    <mergeCell ref="A40:E40"/>
    <mergeCell ref="F40:G40"/>
  </mergeCells>
  <dataValidations disablePrompts="1" count="1">
    <dataValidation allowBlank="1" showInputMessage="1" showErrorMessage="1" promptTitle="Fringe Rate" prompt="Enter percent total fringe rate used  to calculateFICA, Social Securityemployer-based retirement_x000a_" sqref="H9" xr:uid="{0B3C5349-560F-44E9-A5DE-593374871AD0}"/>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41701-5494-465D-8F20-E13731C94D62}">
  <dimension ref="A1:A19"/>
  <sheetViews>
    <sheetView workbookViewId="0">
      <selection activeCell="A4" sqref="A4"/>
    </sheetView>
  </sheetViews>
  <sheetFormatPr defaultRowHeight="13.2" x14ac:dyDescent="0.25"/>
  <cols>
    <col min="1" max="1" width="53.77734375" customWidth="1"/>
  </cols>
  <sheetData>
    <row r="1" spans="1:1" x14ac:dyDescent="0.25">
      <c r="A1" s="58" t="s">
        <v>84</v>
      </c>
    </row>
    <row r="3" spans="1:1" x14ac:dyDescent="0.25">
      <c r="A3" t="s">
        <v>92</v>
      </c>
    </row>
    <row r="4" spans="1:1" x14ac:dyDescent="0.25">
      <c r="A4" t="s">
        <v>92</v>
      </c>
    </row>
    <row r="15" spans="1:1" x14ac:dyDescent="0.25">
      <c r="A15" s="58" t="s">
        <v>85</v>
      </c>
    </row>
    <row r="17" spans="1:1" x14ac:dyDescent="0.25">
      <c r="A17" s="59" t="s">
        <v>106</v>
      </c>
    </row>
    <row r="18" spans="1:1" x14ac:dyDescent="0.25">
      <c r="A18" s="59"/>
    </row>
    <row r="19" spans="1:1" x14ac:dyDescent="0.25">
      <c r="A19" s="59"/>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Grantee Budget Worksheet</vt:lpstr>
      <vt:lpstr>Indirect Costs</vt:lpstr>
      <vt:lpstr>Sample Budget</vt:lpstr>
      <vt:lpstr>Data</vt:lpstr>
    </vt:vector>
  </TitlesOfParts>
  <Company>Baylor College of Medicine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Conny Moody</dc:creator>
  <cp:lastModifiedBy>Melissa Graven</cp:lastModifiedBy>
  <cp:lastPrinted>2026-08-21T16:28:11Z</cp:lastPrinted>
  <dcterms:created xsi:type="dcterms:W3CDTF">2000-10-30T20:56:12Z</dcterms:created>
  <dcterms:modified xsi:type="dcterms:W3CDTF">2026-08-21T16:28:19Z</dcterms:modified>
</cp:coreProperties>
</file>