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Final Documents for Application\"/>
    </mc:Choice>
  </mc:AlternateContent>
  <xr:revisionPtr revIDLastSave="0" documentId="13_ncr:1_{92FCD01A-A1EE-43FC-8DEE-9F2E300C5945}" xr6:coauthVersionLast="47" xr6:coauthVersionMax="47" xr10:uidLastSave="{00000000-0000-0000-0000-000000000000}"/>
  <bookViews>
    <workbookView xWindow="-120" yWindow="-120" windowWidth="29040" windowHeight="15720" tabRatio="577" xr2:uid="{790ACAC1-53FA-4E27-848C-451E928209C0}"/>
  </bookViews>
  <sheets>
    <sheet name="Region 4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3" i="7"/>
  <c r="G21" i="7"/>
  <c r="G24" i="7"/>
  <c r="G25" i="7"/>
  <c r="G26" i="7"/>
  <c r="G27" i="7"/>
  <c r="G28" i="7"/>
  <c r="G29" i="7"/>
  <c r="G30" i="7"/>
  <c r="G31" i="7"/>
  <c r="G32" i="7"/>
  <c r="D9" i="7" l="1"/>
  <c r="D13" i="7" l="1"/>
  <c r="D12" i="7"/>
  <c r="D11" i="7"/>
  <c r="D10" i="7"/>
  <c r="C14" i="7"/>
  <c r="D14" i="7" l="1"/>
  <c r="F33" i="7"/>
  <c r="F57" i="7" l="1"/>
  <c r="F55" i="7"/>
  <c r="F44" i="7"/>
  <c r="F22" i="7"/>
  <c r="F59" i="7" l="1"/>
  <c r="G22" i="7" l="1"/>
  <c r="G57" i="7"/>
  <c r="G44" i="7" l="1"/>
  <c r="G33" i="7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<sst xmlns="http://schemas.openxmlformats.org/spreadsheetml/2006/main" count="169" uniqueCount="91">
  <si>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</si>
  <si>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</si>
  <si>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</si>
  <si>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</si>
  <si>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</si>
  <si>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</si>
  <si>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</si>
  <si>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</si>
  <si>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</si>
  <si>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</si>
  <si>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</si>
  <si>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</si>
  <si>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</si>
  <si>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</si>
  <si>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</si>
  <si>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</si>
  <si>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</si>
  <si>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</si>
  <si>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</si>
  <si>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</si>
  <si>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</si>
  <si>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</si>
  <si>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</si>
  <si>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</si>
  <si>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</si>
  <si>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</si>
  <si>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</si>
  <si>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</si>
  <si>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</si>
  <si>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</si>
  <si>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</si>
  <si>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</si>
  <si>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</si>
  <si>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</si>
  <si>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</si>
  <si>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</si>
  <si>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</si>
  <si>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</si>
  <si>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</si>
  <si>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</si>
  <si>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</si>
  <si>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</si>
  <si>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</si>
  <si>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</si>
  <si>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</si>
  <si>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</si>
  <si>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</si>
  <si>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</si>
  <si>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</si>
  <si>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</si>
  <si>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</si>
  <si>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</si>
  <si>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</si>
  <si>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</si>
  <si>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</si>
  <si>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</si>
  <si>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</si>
  <si>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</si>
  <si>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</si>
  <si>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</si>
  <si>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</si>
  <si>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</si>
  <si>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</si>
  <si>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</si>
  <si>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</si>
  <si>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</si>
  <si>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</si>
  <si>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</si>
  <si>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</si>
  <si>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</si>
  <si>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</si>
  <si>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</si>
  <si>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</si>
  <si>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</si>
  <si>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</si>
  <si>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</si>
  <si>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</si>
  <si>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</si>
  <si>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</si>
  <si>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</si>
  <si>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</si>
  <si>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</si>
  <si>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HIV Navigation Services (HNS)</t>
  </si>
  <si>
    <t>Which STI testing would you provide? Check all that apply.</t>
  </si>
  <si>
    <t>Hispanic/Latine Hetero Women</t>
  </si>
  <si>
    <t>Region 4</t>
  </si>
  <si>
    <t>SFY 27 Region 4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</si>
  <si>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$28,270.95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</si>
  <si>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$33,259.94</t>
    </r>
    <r>
      <rPr>
        <i/>
        <sz val="11"/>
        <color theme="1"/>
        <rFont val="Calibri"/>
        <family val="2"/>
        <scheme val="minor"/>
      </rPr>
      <t xml:space="preserve"> available in the region. </t>
    </r>
  </si>
  <si>
    <t>Harm Reduction Counseling</t>
  </si>
  <si>
    <t>Other_______________________________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</si>
</sst>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8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0" fillId="0" borderId="0" xfId="0"/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13" fillId="0" borderId="0" xfId="0" applyFont="1" applyAlignment="1">
      <alignment horizontal="left" wrapText="1" indent="23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0" fillId="2" borderId="50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50" xfId="0" applyFill="1" applyBorder="1" applyAlignment="1">
      <alignment vertical="center" wrapText="1"/>
    </xf>
    <xf numFmtId="0" fontId="0" fillId="0" borderId="49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0" borderId="24" xfId="0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zoomScaleNormal="100" workbookViewId="0">
      <selection activeCell="P43" sqref="P43"/>
    </sheetView>
  </sheetViews>
  <sheetFormatPr defaultRowHeight="15" x14ac:dyDescent="0.25"/>
  <cols>
    <col min="2" max="2" width="34.28515625" customWidth="1"/>
    <col min="3" max="3" width="16.140625" customWidth="1"/>
    <col min="4" max="4" width="17.140625" customWidth="1"/>
    <col min="5" max="5" width="25.7109375" customWidth="1"/>
    <col min="6" max="6" width="18.7109375" style="2" customWidth="1"/>
    <col min="7" max="7" width="12.7109375" style="2" customWidth="1"/>
    <col min="8" max="8" width="1" style="2" customWidth="1"/>
    <col min="9" max="9" width="4.42578125" customWidth="1"/>
    <col min="11" max="11" width="15.85546875" customWidth="1"/>
    <col min="12" max="12" width="5" customWidth="1"/>
    <col min="13" max="13" width="9.140625" customWidth="1"/>
    <col min="14" max="14" width="28.5703125" customWidth="1"/>
  </cols>
  <sheetData>
    <row r="3" spans="1:8" ht="42.75" customHeight="1" x14ac:dyDescent="0.35">
      <c r="B3" s="87" t="s">
        <v>42</v>
      </c>
      <c r="C3" s="162" t="s">
        <v>43</v>
      </c>
      <c r="D3" s="162"/>
      <c r="E3" s="162"/>
    </row>
    <row r="4" spans="1:8" ht="18.75" customHeight="1" thickBot="1" x14ac:dyDescent="0.3"/>
    <row r="5" spans="1:8" ht="59.45" customHeight="1" thickBot="1" x14ac:dyDescent="0.3">
      <c r="A5" s="63" t="s">
        <v>85</v>
      </c>
      <c r="B5" s="1"/>
      <c r="C5" s="101" t="s">
        <v>44</v>
      </c>
      <c r="D5" s="102" t="s">
        <v>45</v>
      </c>
      <c r="E5" s="142"/>
    </row>
    <row r="6" spans="1:8" x14ac:dyDescent="0.25">
      <c r="B6" s="88" t="s">
        <v>86</v>
      </c>
      <c r="C6" s="89" t="s">
        <v>16</v>
      </c>
      <c r="D6" s="90" t="s">
        <v>0</v>
      </c>
      <c r="E6" s="143"/>
    </row>
    <row r="7" spans="1:8" x14ac:dyDescent="0.25">
      <c r="B7" s="91" t="s">
        <v>1</v>
      </c>
      <c r="C7" s="92">
        <v>28270.95</v>
      </c>
      <c r="D7" s="93">
        <v>0</v>
      </c>
      <c r="E7" s="144"/>
      <c r="F7" s="175"/>
      <c r="G7" s="175"/>
      <c r="H7"/>
    </row>
    <row r="8" spans="1:8" x14ac:dyDescent="0.25">
      <c r="B8" s="91" t="s">
        <v>2</v>
      </c>
      <c r="C8" s="92">
        <v>33259.94</v>
      </c>
      <c r="D8" s="93">
        <v>0</v>
      </c>
      <c r="E8" s="144"/>
    </row>
    <row r="9" spans="1:8" x14ac:dyDescent="0.25">
      <c r="B9" s="91" t="s">
        <v>3</v>
      </c>
      <c r="C9" s="92">
        <v>76497.850000000006</v>
      </c>
      <c r="D9" s="156">
        <f>SUM(E23:E32)</f>
        <v>510</v>
      </c>
      <c r="E9" s="155"/>
    </row>
    <row r="10" spans="1:8" x14ac:dyDescent="0.25">
      <c r="B10" s="91" t="s">
        <v>4</v>
      </c>
      <c r="C10" s="92">
        <v>24944.95</v>
      </c>
      <c r="D10" s="156">
        <f>SUM(E34:E43)</f>
        <v>165</v>
      </c>
      <c r="E10" s="155"/>
    </row>
    <row r="11" spans="1:8" x14ac:dyDescent="0.25">
      <c r="B11" s="91" t="s">
        <v>22</v>
      </c>
      <c r="C11" s="92">
        <v>38248.93</v>
      </c>
      <c r="D11" s="156">
        <f>SUM(E45:E54)</f>
        <v>255</v>
      </c>
      <c r="E11" s="155"/>
    </row>
    <row r="12" spans="1:8" x14ac:dyDescent="0.25">
      <c r="B12" s="91" t="s">
        <v>5</v>
      </c>
      <c r="C12" s="92">
        <v>59867.88</v>
      </c>
      <c r="D12" s="94">
        <f>E21</f>
        <v>399</v>
      </c>
      <c r="E12" s="155"/>
    </row>
    <row r="13" spans="1:8" x14ac:dyDescent="0.25">
      <c r="B13" s="91" t="s">
        <v>6</v>
      </c>
      <c r="C13" s="95">
        <v>18292.96</v>
      </c>
      <c r="D13" s="157">
        <f>E56</f>
        <v>122</v>
      </c>
      <c r="E13" s="155"/>
    </row>
    <row r="14" spans="1:8" x14ac:dyDescent="0.25">
      <c r="B14" s="96" t="s">
        <v>20</v>
      </c>
      <c r="C14" s="97">
        <f>SUM(C7:C13)</f>
        <v>279383.46000000002</v>
      </c>
      <c r="D14" s="98">
        <f>SUM(D9:D13)</f>
        <v>1451</v>
      </c>
      <c r="E14" s="144"/>
    </row>
    <row r="15" spans="1:8" x14ac:dyDescent="0.25">
      <c r="C15" s="179"/>
      <c r="D15" s="179"/>
    </row>
    <row r="16" spans="1:8" ht="15.75" thickBot="1" x14ac:dyDescent="0.3">
      <c r="C16" s="62"/>
      <c r="D16" s="62"/>
    </row>
    <row r="17" spans="1:14" ht="16.899999999999999" customHeight="1" x14ac:dyDescent="0.25">
      <c r="B17" s="180" t="s">
        <v>21</v>
      </c>
      <c r="C17" s="181"/>
      <c r="D17" s="182"/>
      <c r="E17" s="186"/>
      <c r="F17" s="188"/>
      <c r="G17" s="173" t="s">
        <v>33</v>
      </c>
      <c r="H17" s="110"/>
    </row>
    <row r="18" spans="1:14" ht="50.45" customHeight="1" thickBot="1" x14ac:dyDescent="0.3">
      <c r="B18" s="183"/>
      <c r="C18" s="184"/>
      <c r="D18" s="185"/>
      <c r="E18" s="187"/>
      <c r="F18" s="189"/>
      <c r="G18" s="174"/>
      <c r="H18" s="110"/>
    </row>
    <row r="19" spans="1:14" ht="15" customHeight="1" x14ac:dyDescent="0.25">
      <c r="B19" s="126"/>
      <c r="C19" s="127"/>
      <c r="D19" s="128"/>
      <c r="E19" s="99"/>
      <c r="F19" s="190" t="s">
        <v>69</v>
      </c>
      <c r="G19" s="176" t="s">
        <v>68</v>
      </c>
      <c r="H19" s="85"/>
    </row>
    <row r="20" spans="1:14" ht="15.75" thickBot="1" x14ac:dyDescent="0.3">
      <c r="A20" s="64" t="s">
        <v>85</v>
      </c>
      <c r="B20" s="129" t="s">
        <v>64</v>
      </c>
      <c r="C20" s="130" t="s">
        <v>65</v>
      </c>
      <c r="D20" s="131" t="s">
        <v>66</v>
      </c>
      <c r="E20" s="100" t="s">
        <v>67</v>
      </c>
      <c r="F20" s="191"/>
      <c r="G20" s="177"/>
    </row>
    <row r="21" spans="1:14" ht="16.5" thickTop="1" thickBot="1" x14ac:dyDescent="0.3">
      <c r="A21" s="3"/>
      <c r="B21" s="4" t="s">
        <v>9</v>
      </c>
      <c r="C21" s="4" t="s">
        <v>7</v>
      </c>
      <c r="D21" s="4" t="s">
        <v>10</v>
      </c>
      <c r="E21" s="10">
        <v>399</v>
      </c>
      <c r="F21" s="83"/>
      <c r="G21" s="84">
        <f>F21*150.04</f>
        <v>0</v>
      </c>
      <c r="H21" s="111"/>
      <c r="I21" s="103"/>
      <c r="J21" s="103"/>
      <c r="K21" s="103"/>
      <c r="L21" s="103"/>
    </row>
    <row r="22" spans="1:14" s="74" customFormat="1" ht="37.5" customHeight="1" thickTop="1" x14ac:dyDescent="0.25">
      <c r="A22" s="65"/>
      <c r="B22" s="65"/>
      <c r="C22" s="65"/>
      <c r="D22" s="65"/>
      <c r="E22" s="140" t="s">
        <v>70</v>
      </c>
      <c r="F22" s="135">
        <f>F21</f>
        <v>0</v>
      </c>
      <c r="G22" s="136">
        <f>SUM(G21)</f>
        <v>0</v>
      </c>
      <c r="H22" s="112"/>
      <c r="I22" s="163" t="s">
        <v>80</v>
      </c>
      <c r="J22" s="164"/>
      <c r="K22" s="164"/>
      <c r="L22" s="164"/>
      <c r="M22" s="165"/>
      <c r="N22" s="166"/>
    </row>
    <row r="23" spans="1:14" x14ac:dyDescent="0.25">
      <c r="A23" s="4"/>
      <c r="B23" s="4" t="s">
        <v>11</v>
      </c>
      <c r="C23" s="4" t="s">
        <v>12</v>
      </c>
      <c r="D23" s="4" t="s">
        <v>26</v>
      </c>
      <c r="E23" s="10">
        <v>66</v>
      </c>
      <c r="F23" s="61"/>
      <c r="G23" s="59">
        <f>F23*150</f>
        <v>0</v>
      </c>
      <c r="H23" s="111"/>
      <c r="I23" s="145" t="b">
        <v>0</v>
      </c>
      <c r="J23" s="149" t="s">
        <v>39</v>
      </c>
      <c r="K23" s="117"/>
      <c r="L23" s="117"/>
      <c r="M23" s="117"/>
      <c r="N23" s="118"/>
    </row>
    <row r="24" spans="1:14" x14ac:dyDescent="0.25">
      <c r="A24" s="4"/>
      <c r="B24" s="4" t="s">
        <v>11</v>
      </c>
      <c r="C24" s="4" t="s">
        <v>12</v>
      </c>
      <c r="D24" s="4" t="s">
        <v>28</v>
      </c>
      <c r="E24" s="10">
        <v>47</v>
      </c>
      <c r="F24" s="61"/>
      <c r="G24" s="59">
        <f t="shared" ref="G24:G32" si="0">F24*150.69</f>
        <v>0</v>
      </c>
      <c r="H24" s="111"/>
      <c r="I24" s="145" t="b">
        <v>0</v>
      </c>
      <c r="J24" s="149" t="s">
        <v>63</v>
      </c>
      <c r="K24" s="117"/>
      <c r="L24" s="117"/>
      <c r="M24" s="117"/>
      <c r="N24" s="118"/>
    </row>
    <row r="25" spans="1:14" ht="26.25" x14ac:dyDescent="0.25">
      <c r="A25" s="4"/>
      <c r="B25" s="4" t="s">
        <v>11</v>
      </c>
      <c r="C25" s="4" t="s">
        <v>12</v>
      </c>
      <c r="D25" s="60" t="s">
        <v>29</v>
      </c>
      <c r="E25" s="10">
        <v>53</v>
      </c>
      <c r="F25" s="61"/>
      <c r="G25" s="59">
        <f t="shared" si="0"/>
        <v>0</v>
      </c>
      <c r="H25" s="111"/>
      <c r="I25" s="145" t="b">
        <v>0</v>
      </c>
      <c r="J25" s="149" t="s">
        <v>78</v>
      </c>
      <c r="K25" s="117"/>
      <c r="L25" s="117"/>
      <c r="M25" s="117"/>
      <c r="N25" s="118"/>
    </row>
    <row r="26" spans="1:14" x14ac:dyDescent="0.25">
      <c r="A26" s="4"/>
      <c r="B26" s="4" t="s">
        <v>11</v>
      </c>
      <c r="C26" s="4" t="s">
        <v>12</v>
      </c>
      <c r="D26" s="4" t="s">
        <v>8</v>
      </c>
      <c r="E26" s="10">
        <v>43</v>
      </c>
      <c r="F26" s="61"/>
      <c r="G26" s="59">
        <f t="shared" si="0"/>
        <v>0</v>
      </c>
      <c r="H26" s="111"/>
      <c r="I26" s="145" t="b">
        <v>0</v>
      </c>
      <c r="J26" s="149" t="s">
        <v>62</v>
      </c>
      <c r="K26" s="117"/>
      <c r="L26" s="117"/>
      <c r="M26" s="117"/>
      <c r="N26" s="118"/>
    </row>
    <row r="27" spans="1:14" x14ac:dyDescent="0.25">
      <c r="A27" s="4"/>
      <c r="B27" s="4" t="s">
        <v>11</v>
      </c>
      <c r="C27" s="4" t="s">
        <v>12</v>
      </c>
      <c r="D27" s="4" t="s">
        <v>25</v>
      </c>
      <c r="E27" s="10">
        <v>76</v>
      </c>
      <c r="F27" s="61"/>
      <c r="G27" s="59">
        <f t="shared" si="0"/>
        <v>0</v>
      </c>
      <c r="H27" s="111"/>
      <c r="I27" s="145" t="b">
        <v>0</v>
      </c>
      <c r="J27" s="149" t="s">
        <v>40</v>
      </c>
      <c r="K27" s="117"/>
      <c r="L27" s="117"/>
      <c r="M27" s="117"/>
      <c r="N27" s="118"/>
    </row>
    <row r="28" spans="1:14" ht="26.25" x14ac:dyDescent="0.25">
      <c r="A28" s="4"/>
      <c r="B28" s="4" t="s">
        <v>11</v>
      </c>
      <c r="C28" s="4" t="s">
        <v>12</v>
      </c>
      <c r="D28" s="60" t="s">
        <v>27</v>
      </c>
      <c r="E28" s="10">
        <v>55</v>
      </c>
      <c r="F28" s="61"/>
      <c r="G28" s="59">
        <f t="shared" si="0"/>
        <v>0</v>
      </c>
      <c r="H28" s="111"/>
      <c r="I28" s="121"/>
      <c r="J28" s="117"/>
      <c r="K28" s="117"/>
      <c r="L28" s="117"/>
      <c r="M28" s="117"/>
      <c r="N28" s="118"/>
    </row>
    <row r="29" spans="1:14" ht="26.25" x14ac:dyDescent="0.25">
      <c r="A29" s="4"/>
      <c r="B29" s="4" t="s">
        <v>11</v>
      </c>
      <c r="C29" s="4" t="s">
        <v>12</v>
      </c>
      <c r="D29" s="60" t="s">
        <v>84</v>
      </c>
      <c r="E29" s="10">
        <v>41</v>
      </c>
      <c r="F29" s="61"/>
      <c r="G29" s="59">
        <f t="shared" si="0"/>
        <v>0</v>
      </c>
      <c r="H29" s="111"/>
      <c r="I29" s="121"/>
      <c r="J29" s="117"/>
      <c r="K29" s="117"/>
      <c r="L29" s="117"/>
      <c r="M29" s="117"/>
      <c r="N29" s="118"/>
    </row>
    <row r="30" spans="1:14" x14ac:dyDescent="0.25">
      <c r="A30" s="3"/>
      <c r="B30" s="4" t="s">
        <v>11</v>
      </c>
      <c r="C30" s="4" t="s">
        <v>12</v>
      </c>
      <c r="D30" s="4" t="s">
        <v>30</v>
      </c>
      <c r="E30" s="10">
        <v>41</v>
      </c>
      <c r="F30" s="61"/>
      <c r="G30" s="59">
        <f t="shared" si="0"/>
        <v>0</v>
      </c>
      <c r="H30" s="111"/>
      <c r="I30" s="121"/>
      <c r="J30" s="117"/>
      <c r="K30" s="117"/>
      <c r="L30" s="117"/>
      <c r="M30" s="117"/>
      <c r="N30" s="118"/>
    </row>
    <row r="31" spans="1:14" s="55" customFormat="1" x14ac:dyDescent="0.25">
      <c r="A31" s="3"/>
      <c r="B31" s="4" t="s">
        <v>11</v>
      </c>
      <c r="C31" s="4" t="s">
        <v>12</v>
      </c>
      <c r="D31" s="4" t="s">
        <v>31</v>
      </c>
      <c r="E31" s="10">
        <v>57</v>
      </c>
      <c r="F31" s="61"/>
      <c r="G31" s="59">
        <f t="shared" si="0"/>
        <v>0</v>
      </c>
      <c r="H31" s="111"/>
      <c r="I31" s="122"/>
      <c r="J31" s="119"/>
      <c r="K31" s="119"/>
      <c r="L31" s="119"/>
      <c r="M31" s="119"/>
      <c r="N31" s="120"/>
    </row>
    <row r="32" spans="1:14" ht="26.25" x14ac:dyDescent="0.25">
      <c r="A32" s="3"/>
      <c r="B32" s="4" t="s">
        <v>11</v>
      </c>
      <c r="C32" s="4" t="s">
        <v>12</v>
      </c>
      <c r="D32" s="60" t="s">
        <v>32</v>
      </c>
      <c r="E32" s="10">
        <v>31</v>
      </c>
      <c r="F32" s="61"/>
      <c r="G32" s="59">
        <f t="shared" si="0"/>
        <v>0</v>
      </c>
      <c r="H32" s="111"/>
      <c r="I32" s="121"/>
      <c r="J32" s="117"/>
      <c r="K32" s="117"/>
      <c r="L32" s="117"/>
      <c r="M32" s="117"/>
      <c r="N32" s="118"/>
    </row>
    <row r="33" spans="1:14" ht="38.25" customHeight="1" x14ac:dyDescent="0.25">
      <c r="A33" s="66"/>
      <c r="B33" s="67"/>
      <c r="C33" s="67"/>
      <c r="D33" s="67"/>
      <c r="E33" s="134" t="s">
        <v>71</v>
      </c>
      <c r="F33" s="135">
        <f t="shared" ref="F33:G33" si="1">SUM(F23:F32)</f>
        <v>0</v>
      </c>
      <c r="G33" s="136">
        <f t="shared" si="1"/>
        <v>0</v>
      </c>
      <c r="H33" s="112"/>
      <c r="I33" s="167" t="s">
        <v>83</v>
      </c>
      <c r="J33" s="168"/>
      <c r="K33" s="168"/>
      <c r="L33" s="168"/>
      <c r="M33" s="169"/>
      <c r="N33" s="170"/>
    </row>
    <row r="34" spans="1:14" x14ac:dyDescent="0.25">
      <c r="A34" s="3"/>
      <c r="B34" s="4" t="s">
        <v>13</v>
      </c>
      <c r="C34" s="4" t="s">
        <v>24</v>
      </c>
      <c r="D34" s="4" t="s">
        <v>26</v>
      </c>
      <c r="E34" s="10">
        <v>21</v>
      </c>
      <c r="F34" s="61"/>
      <c r="G34" s="59">
        <f>F34*151.18</f>
        <v>0</v>
      </c>
      <c r="H34" s="111"/>
      <c r="I34" s="145" t="b">
        <v>0</v>
      </c>
      <c r="J34" s="149" t="s">
        <v>36</v>
      </c>
      <c r="K34" s="117"/>
      <c r="L34" s="117"/>
      <c r="M34" s="117"/>
      <c r="N34" s="118"/>
    </row>
    <row r="35" spans="1:14" x14ac:dyDescent="0.25">
      <c r="A35" s="3"/>
      <c r="B35" s="4" t="s">
        <v>13</v>
      </c>
      <c r="C35" s="4" t="s">
        <v>24</v>
      </c>
      <c r="D35" s="4" t="s">
        <v>28</v>
      </c>
      <c r="E35" s="10">
        <v>15</v>
      </c>
      <c r="F35" s="61"/>
      <c r="G35" s="59">
        <f t="shared" ref="G35:G43" si="2">F35*151.18</f>
        <v>0</v>
      </c>
      <c r="H35" s="111"/>
      <c r="I35" s="145" t="b">
        <v>0</v>
      </c>
      <c r="J35" s="149" t="s">
        <v>37</v>
      </c>
      <c r="K35" s="117"/>
      <c r="L35" s="117"/>
      <c r="M35" s="117"/>
      <c r="N35" s="118"/>
    </row>
    <row r="36" spans="1:14" ht="26.25" x14ac:dyDescent="0.25">
      <c r="A36" s="3"/>
      <c r="B36" s="4" t="s">
        <v>13</v>
      </c>
      <c r="C36" s="4" t="s">
        <v>24</v>
      </c>
      <c r="D36" s="60" t="s">
        <v>29</v>
      </c>
      <c r="E36" s="10">
        <v>17</v>
      </c>
      <c r="F36" s="61"/>
      <c r="G36" s="59">
        <f t="shared" si="2"/>
        <v>0</v>
      </c>
      <c r="H36" s="111"/>
      <c r="I36" s="145" t="b">
        <v>0</v>
      </c>
      <c r="J36" s="149" t="s">
        <v>38</v>
      </c>
      <c r="K36" s="117"/>
      <c r="L36" s="117"/>
      <c r="M36" s="117"/>
      <c r="N36" s="118"/>
    </row>
    <row r="37" spans="1:14" x14ac:dyDescent="0.25">
      <c r="A37" s="3"/>
      <c r="B37" s="4" t="s">
        <v>13</v>
      </c>
      <c r="C37" s="4" t="s">
        <v>24</v>
      </c>
      <c r="D37" s="4" t="s">
        <v>8</v>
      </c>
      <c r="E37" s="10">
        <v>14</v>
      </c>
      <c r="F37" s="61"/>
      <c r="G37" s="59">
        <f t="shared" si="2"/>
        <v>0</v>
      </c>
      <c r="H37" s="111"/>
      <c r="I37" s="145" t="b">
        <v>0</v>
      </c>
      <c r="J37" s="149" t="s">
        <v>41</v>
      </c>
      <c r="K37" s="117"/>
      <c r="L37" s="117"/>
      <c r="M37" s="117"/>
      <c r="N37" s="118"/>
    </row>
    <row r="38" spans="1:14" x14ac:dyDescent="0.25">
      <c r="A38" s="3"/>
      <c r="B38" s="4" t="s">
        <v>13</v>
      </c>
      <c r="C38" s="4" t="s">
        <v>24</v>
      </c>
      <c r="D38" s="4" t="s">
        <v>25</v>
      </c>
      <c r="E38" s="10">
        <v>25</v>
      </c>
      <c r="F38" s="61"/>
      <c r="G38" s="59">
        <f t="shared" si="2"/>
        <v>0</v>
      </c>
      <c r="H38" s="111"/>
      <c r="I38" s="123"/>
      <c r="J38" s="117"/>
      <c r="K38" s="117"/>
      <c r="L38" s="117"/>
      <c r="M38" s="117"/>
      <c r="N38" s="118"/>
    </row>
    <row r="39" spans="1:14" ht="26.25" x14ac:dyDescent="0.25">
      <c r="A39" s="3"/>
      <c r="B39" s="4" t="s">
        <v>13</v>
      </c>
      <c r="C39" s="4" t="s">
        <v>24</v>
      </c>
      <c r="D39" s="60" t="s">
        <v>27</v>
      </c>
      <c r="E39" s="10">
        <v>18</v>
      </c>
      <c r="F39" s="61"/>
      <c r="G39" s="59">
        <f t="shared" si="2"/>
        <v>0</v>
      </c>
      <c r="H39" s="111"/>
      <c r="I39" s="121"/>
      <c r="J39" s="117"/>
      <c r="K39" s="117"/>
      <c r="L39" s="117"/>
      <c r="M39" s="117"/>
      <c r="N39" s="118"/>
    </row>
    <row r="40" spans="1:14" ht="26.25" x14ac:dyDescent="0.25">
      <c r="A40" s="3"/>
      <c r="B40" s="4" t="s">
        <v>13</v>
      </c>
      <c r="C40" s="4" t="s">
        <v>24</v>
      </c>
      <c r="D40" s="60" t="s">
        <v>84</v>
      </c>
      <c r="E40" s="10">
        <v>13</v>
      </c>
      <c r="F40" s="61"/>
      <c r="G40" s="59">
        <f t="shared" si="2"/>
        <v>0</v>
      </c>
      <c r="H40" s="111"/>
      <c r="I40" s="121"/>
      <c r="J40" s="117"/>
      <c r="K40" s="117"/>
      <c r="L40" s="117"/>
      <c r="M40" s="117"/>
      <c r="N40" s="118"/>
    </row>
    <row r="41" spans="1:14" x14ac:dyDescent="0.25">
      <c r="A41" s="3"/>
      <c r="B41" s="4" t="s">
        <v>13</v>
      </c>
      <c r="C41" s="4" t="s">
        <v>24</v>
      </c>
      <c r="D41" s="4" t="s">
        <v>30</v>
      </c>
      <c r="E41" s="10">
        <v>13</v>
      </c>
      <c r="F41" s="61"/>
      <c r="G41" s="59">
        <f t="shared" si="2"/>
        <v>0</v>
      </c>
      <c r="H41" s="111"/>
      <c r="I41" s="121"/>
      <c r="J41" s="117"/>
      <c r="K41" s="117"/>
      <c r="L41" s="117"/>
      <c r="M41" s="117"/>
      <c r="N41" s="118"/>
    </row>
    <row r="42" spans="1:14" x14ac:dyDescent="0.25">
      <c r="A42" s="3"/>
      <c r="B42" s="4" t="s">
        <v>13</v>
      </c>
      <c r="C42" s="4" t="s">
        <v>24</v>
      </c>
      <c r="D42" s="4" t="s">
        <v>31</v>
      </c>
      <c r="E42" s="10">
        <v>19</v>
      </c>
      <c r="F42" s="61"/>
      <c r="G42" s="59">
        <f t="shared" si="2"/>
        <v>0</v>
      </c>
      <c r="H42" s="111"/>
      <c r="I42" s="121"/>
      <c r="J42" s="117"/>
      <c r="K42" s="117"/>
      <c r="L42" s="117"/>
      <c r="M42" s="117"/>
      <c r="N42" s="118"/>
    </row>
    <row r="43" spans="1:14" ht="26.25" x14ac:dyDescent="0.25">
      <c r="A43" s="3"/>
      <c r="B43" s="4" t="s">
        <v>13</v>
      </c>
      <c r="C43" s="4" t="s">
        <v>24</v>
      </c>
      <c r="D43" s="60" t="s">
        <v>32</v>
      </c>
      <c r="E43" s="10">
        <v>10</v>
      </c>
      <c r="F43" s="61"/>
      <c r="G43" s="59">
        <f t="shared" si="2"/>
        <v>0</v>
      </c>
      <c r="H43" s="111"/>
      <c r="I43" s="121"/>
      <c r="J43" s="117"/>
      <c r="K43" s="117"/>
      <c r="L43" s="117"/>
      <c r="M43" s="117"/>
      <c r="N43" s="118"/>
    </row>
    <row r="44" spans="1:14" s="74" customFormat="1" ht="36.75" customHeight="1" x14ac:dyDescent="0.25">
      <c r="A44" s="68"/>
      <c r="B44" s="65"/>
      <c r="C44" s="65"/>
      <c r="D44" s="65"/>
      <c r="E44" s="134" t="s">
        <v>72</v>
      </c>
      <c r="F44" s="135">
        <f t="shared" ref="F44:G44" si="3">SUM(F34:F43)</f>
        <v>0</v>
      </c>
      <c r="G44" s="136">
        <f t="shared" si="3"/>
        <v>0</v>
      </c>
      <c r="H44" s="112"/>
      <c r="I44" s="167" t="s">
        <v>81</v>
      </c>
      <c r="J44" s="168"/>
      <c r="K44" s="168"/>
      <c r="L44" s="168"/>
      <c r="M44" s="168"/>
      <c r="N44" s="172"/>
    </row>
    <row r="45" spans="1:14" ht="15.75" customHeight="1" x14ac:dyDescent="0.25">
      <c r="A45" s="3"/>
      <c r="B45" s="4" t="s">
        <v>23</v>
      </c>
      <c r="C45" s="4" t="s">
        <v>24</v>
      </c>
      <c r="D45" s="4" t="s">
        <v>26</v>
      </c>
      <c r="E45" s="10">
        <v>33</v>
      </c>
      <c r="F45" s="61"/>
      <c r="G45" s="59">
        <f>F45*150</f>
        <v>0</v>
      </c>
      <c r="H45" s="111"/>
      <c r="I45" s="145" t="b">
        <v>0</v>
      </c>
      <c r="J45" s="149" t="s">
        <v>35</v>
      </c>
      <c r="K45" s="149"/>
      <c r="L45" s="212" t="b">
        <v>0</v>
      </c>
      <c r="M45" s="213" t="s">
        <v>79</v>
      </c>
      <c r="N45" s="214"/>
    </row>
    <row r="46" spans="1:14" x14ac:dyDescent="0.25">
      <c r="A46" s="3"/>
      <c r="B46" s="4" t="s">
        <v>23</v>
      </c>
      <c r="C46" s="4" t="s">
        <v>24</v>
      </c>
      <c r="D46" s="4" t="s">
        <v>28</v>
      </c>
      <c r="E46" s="10">
        <v>24</v>
      </c>
      <c r="F46" s="61"/>
      <c r="G46" s="59">
        <f t="shared" ref="G46:G54" si="4">F46*150</f>
        <v>0</v>
      </c>
      <c r="H46" s="111"/>
      <c r="I46" s="145" t="b">
        <v>0</v>
      </c>
      <c r="J46" s="149" t="s">
        <v>46</v>
      </c>
      <c r="K46" s="149"/>
      <c r="L46" s="147" t="b">
        <v>0</v>
      </c>
      <c r="M46" s="149" t="s">
        <v>54</v>
      </c>
      <c r="N46" s="152"/>
    </row>
    <row r="47" spans="1:14" ht="26.25" x14ac:dyDescent="0.25">
      <c r="A47" s="3"/>
      <c r="B47" s="4" t="s">
        <v>23</v>
      </c>
      <c r="C47" s="4" t="s">
        <v>24</v>
      </c>
      <c r="D47" s="60" t="s">
        <v>29</v>
      </c>
      <c r="E47" s="10">
        <v>27</v>
      </c>
      <c r="F47" s="61"/>
      <c r="G47" s="59">
        <f t="shared" si="4"/>
        <v>0</v>
      </c>
      <c r="H47" s="111"/>
      <c r="I47" s="145" t="b">
        <v>0</v>
      </c>
      <c r="J47" s="149" t="s">
        <v>47</v>
      </c>
      <c r="K47" s="149"/>
      <c r="L47" s="147" t="b">
        <v>0</v>
      </c>
      <c r="M47" s="149" t="s">
        <v>55</v>
      </c>
      <c r="N47" s="152"/>
    </row>
    <row r="48" spans="1:14" x14ac:dyDescent="0.25">
      <c r="A48" s="3"/>
      <c r="B48" s="4" t="s">
        <v>23</v>
      </c>
      <c r="C48" s="4" t="s">
        <v>24</v>
      </c>
      <c r="D48" s="4" t="s">
        <v>8</v>
      </c>
      <c r="E48" s="10">
        <v>21</v>
      </c>
      <c r="F48" s="61"/>
      <c r="G48" s="59">
        <f t="shared" si="4"/>
        <v>0</v>
      </c>
      <c r="H48" s="111"/>
      <c r="I48" s="145" t="b">
        <v>0</v>
      </c>
      <c r="J48" s="149" t="s">
        <v>89</v>
      </c>
      <c r="L48" s="147" t="b">
        <v>0</v>
      </c>
      <c r="M48" s="149" t="s">
        <v>56</v>
      </c>
      <c r="N48" s="152"/>
    </row>
    <row r="49" spans="1:14" ht="28.15" customHeight="1" x14ac:dyDescent="0.25">
      <c r="A49" s="3"/>
      <c r="B49" s="4" t="s">
        <v>23</v>
      </c>
      <c r="C49" s="4" t="s">
        <v>24</v>
      </c>
      <c r="D49" s="4" t="s">
        <v>25</v>
      </c>
      <c r="E49" s="10">
        <v>38</v>
      </c>
      <c r="F49" s="61"/>
      <c r="G49" s="59">
        <f t="shared" si="4"/>
        <v>0</v>
      </c>
      <c r="H49" s="111"/>
      <c r="I49" s="145" t="b">
        <v>0</v>
      </c>
      <c r="J49" s="149" t="s">
        <v>48</v>
      </c>
      <c r="K49" s="149"/>
      <c r="L49" s="147" t="b">
        <v>0</v>
      </c>
      <c r="M49" s="149" t="s">
        <v>57</v>
      </c>
      <c r="N49" s="152"/>
    </row>
    <row r="50" spans="1:14" s="5" customFormat="1" ht="26.25" customHeight="1" x14ac:dyDescent="0.25">
      <c r="A50" s="3"/>
      <c r="B50" s="4" t="s">
        <v>23</v>
      </c>
      <c r="C50" s="4" t="s">
        <v>24</v>
      </c>
      <c r="D50" s="60" t="s">
        <v>27</v>
      </c>
      <c r="E50" s="10">
        <v>28</v>
      </c>
      <c r="F50" s="61"/>
      <c r="G50" s="59">
        <f t="shared" si="4"/>
        <v>0</v>
      </c>
      <c r="H50" s="111"/>
      <c r="I50" s="145" t="b">
        <v>0</v>
      </c>
      <c r="J50" s="171" t="s">
        <v>82</v>
      </c>
      <c r="K50" s="215"/>
      <c r="L50" s="147" t="b">
        <v>0</v>
      </c>
      <c r="M50" s="149" t="s">
        <v>58</v>
      </c>
      <c r="N50" s="152"/>
    </row>
    <row r="51" spans="1:14" ht="26.25" x14ac:dyDescent="0.25">
      <c r="A51" s="3"/>
      <c r="B51" s="4" t="s">
        <v>23</v>
      </c>
      <c r="C51" s="4" t="s">
        <v>24</v>
      </c>
      <c r="D51" s="60" t="s">
        <v>84</v>
      </c>
      <c r="E51" s="10">
        <v>20</v>
      </c>
      <c r="F51" s="61"/>
      <c r="G51" s="59">
        <f t="shared" si="4"/>
        <v>0</v>
      </c>
      <c r="H51" s="111"/>
      <c r="I51" s="145" t="b">
        <v>0</v>
      </c>
      <c r="J51" s="160" t="s">
        <v>49</v>
      </c>
      <c r="K51" s="161"/>
      <c r="L51" s="147" t="b">
        <v>0</v>
      </c>
      <c r="M51" s="150" t="s">
        <v>59</v>
      </c>
      <c r="N51" s="153"/>
    </row>
    <row r="52" spans="1:14" x14ac:dyDescent="0.25">
      <c r="A52" s="3"/>
      <c r="B52" s="4" t="s">
        <v>23</v>
      </c>
      <c r="C52" s="4" t="s">
        <v>24</v>
      </c>
      <c r="D52" s="4" t="s">
        <v>30</v>
      </c>
      <c r="E52" s="10">
        <v>20</v>
      </c>
      <c r="F52" s="61"/>
      <c r="G52" s="59">
        <f t="shared" si="4"/>
        <v>0</v>
      </c>
      <c r="H52" s="111"/>
      <c r="I52" s="145" t="b">
        <v>0</v>
      </c>
      <c r="J52" s="149" t="s">
        <v>50</v>
      </c>
      <c r="K52" s="149"/>
      <c r="L52" s="147" t="b">
        <v>0</v>
      </c>
      <c r="M52" s="149" t="s">
        <v>60</v>
      </c>
      <c r="N52" s="152"/>
    </row>
    <row r="53" spans="1:14" x14ac:dyDescent="0.25">
      <c r="A53" s="3"/>
      <c r="B53" s="4" t="s">
        <v>23</v>
      </c>
      <c r="C53" s="4" t="s">
        <v>24</v>
      </c>
      <c r="D53" s="4" t="s">
        <v>31</v>
      </c>
      <c r="E53" s="10">
        <v>29</v>
      </c>
      <c r="F53" s="61"/>
      <c r="G53" s="59">
        <f t="shared" si="4"/>
        <v>0</v>
      </c>
      <c r="H53" s="111"/>
      <c r="I53" s="145" t="b">
        <v>0</v>
      </c>
      <c r="J53" s="149" t="s">
        <v>51</v>
      </c>
      <c r="K53" s="149"/>
      <c r="L53" s="147" t="b">
        <v>0</v>
      </c>
      <c r="M53" s="149" t="s">
        <v>61</v>
      </c>
      <c r="N53" s="152"/>
    </row>
    <row r="54" spans="1:14" ht="34.9" customHeight="1" x14ac:dyDescent="0.25">
      <c r="A54" s="3"/>
      <c r="B54" s="4" t="s">
        <v>23</v>
      </c>
      <c r="C54" s="4" t="s">
        <v>24</v>
      </c>
      <c r="D54" s="60" t="s">
        <v>32</v>
      </c>
      <c r="E54" s="10">
        <v>15</v>
      </c>
      <c r="F54" s="61"/>
      <c r="G54" s="59">
        <f t="shared" si="4"/>
        <v>0</v>
      </c>
      <c r="H54" s="111"/>
      <c r="I54" s="145" t="b">
        <v>0</v>
      </c>
      <c r="J54" s="149" t="s">
        <v>52</v>
      </c>
      <c r="K54" s="149"/>
      <c r="L54" s="147" t="b">
        <v>0</v>
      </c>
      <c r="M54" s="216" t="s">
        <v>90</v>
      </c>
      <c r="N54" s="217"/>
    </row>
    <row r="55" spans="1:14" s="74" customFormat="1" ht="25.9" customHeight="1" thickBot="1" x14ac:dyDescent="0.3">
      <c r="A55" s="68"/>
      <c r="B55" s="65"/>
      <c r="C55" s="65"/>
      <c r="D55" s="69"/>
      <c r="E55" s="133" t="s">
        <v>73</v>
      </c>
      <c r="F55" s="135">
        <f t="shared" ref="F55:G55" si="5">SUM(F45:F54)</f>
        <v>0</v>
      </c>
      <c r="G55" s="137">
        <f t="shared" si="5"/>
        <v>0</v>
      </c>
      <c r="H55" s="111"/>
      <c r="I55" s="146" t="b">
        <v>0</v>
      </c>
      <c r="J55" s="158" t="s">
        <v>53</v>
      </c>
      <c r="K55" s="159"/>
      <c r="L55" s="148" t="b">
        <v>0</v>
      </c>
      <c r="M55" s="151" t="s">
        <v>40</v>
      </c>
      <c r="N55" s="154"/>
    </row>
    <row r="56" spans="1:14" ht="40.5" thickTop="1" thickBot="1" x14ac:dyDescent="0.3">
      <c r="A56" s="3"/>
      <c r="B56" s="4" t="s">
        <v>14</v>
      </c>
      <c r="C56" s="4" t="s">
        <v>15</v>
      </c>
      <c r="D56" s="60" t="s">
        <v>34</v>
      </c>
      <c r="E56" s="10">
        <v>122</v>
      </c>
      <c r="F56" s="61"/>
      <c r="G56" s="59">
        <f>F56*149.94</f>
        <v>0</v>
      </c>
      <c r="H56" s="111"/>
    </row>
    <row r="57" spans="1:14" s="74" customFormat="1" ht="15.75" thickBot="1" x14ac:dyDescent="0.3">
      <c r="A57" s="68"/>
      <c r="B57" s="65"/>
      <c r="C57" s="70"/>
      <c r="D57" s="71"/>
      <c r="E57" s="132" t="s">
        <v>74</v>
      </c>
      <c r="F57" s="138">
        <f>F56</f>
        <v>0</v>
      </c>
      <c r="G57" s="139">
        <f>SUM(G56:G56)</f>
        <v>0</v>
      </c>
      <c r="H57" s="113"/>
    </row>
    <row r="58" spans="1:14" s="82" customFormat="1" ht="6" customHeight="1" thickBot="1" x14ac:dyDescent="0.3">
      <c r="A58" s="75"/>
      <c r="B58" s="76"/>
      <c r="C58" s="77"/>
      <c r="D58" s="78"/>
      <c r="E58" s="79"/>
      <c r="F58" s="80"/>
      <c r="G58" s="81"/>
      <c r="H58" s="113"/>
    </row>
    <row r="59" spans="1:14" ht="15.75" thickBot="1" x14ac:dyDescent="0.3">
      <c r="A59" s="104"/>
      <c r="B59" s="105"/>
      <c r="C59" s="106"/>
      <c r="D59" s="107"/>
      <c r="E59" s="141" t="s">
        <v>75</v>
      </c>
      <c r="F59" s="108">
        <f>SUM(F22+F33+F44+F55+F57)</f>
        <v>0</v>
      </c>
      <c r="G59" s="109">
        <f>SUM(G22+G33+G44+G55+G57)</f>
        <v>0</v>
      </c>
      <c r="H59" s="114"/>
    </row>
    <row r="60" spans="1:14" ht="15.75" thickBot="1" x14ac:dyDescent="0.3">
      <c r="A60" s="3"/>
      <c r="B60" s="49"/>
      <c r="C60" s="5"/>
      <c r="D60" s="56"/>
      <c r="E60" s="73"/>
      <c r="F60" s="57"/>
      <c r="G60" s="50"/>
      <c r="H60" s="50"/>
    </row>
    <row r="61" spans="1:14" ht="15.75" thickTop="1" x14ac:dyDescent="0.25">
      <c r="A61" s="3"/>
      <c r="B61" s="51" t="s">
        <v>19</v>
      </c>
      <c r="C61" s="58"/>
      <c r="D61" s="125" t="s">
        <v>87</v>
      </c>
      <c r="E61" s="5"/>
    </row>
    <row r="62" spans="1:14" x14ac:dyDescent="0.25">
      <c r="A62" s="3"/>
      <c r="B62" s="52" t="s">
        <v>17</v>
      </c>
      <c r="C62" s="6"/>
      <c r="D62" s="124" t="s">
        <v>88</v>
      </c>
      <c r="E62" s="125"/>
    </row>
    <row r="63" spans="1:14" x14ac:dyDescent="0.25">
      <c r="A63" s="3"/>
      <c r="B63" s="52" t="s">
        <v>0</v>
      </c>
      <c r="C63" s="115">
        <f>G59</f>
        <v>0</v>
      </c>
      <c r="D63" s="192" t="s">
        <v>76</v>
      </c>
      <c r="E63" s="175"/>
      <c r="F63" s="175"/>
      <c r="G63" s="175"/>
    </row>
    <row r="64" spans="1:14" ht="15.75" thickBot="1" x14ac:dyDescent="0.3">
      <c r="A64" s="3"/>
      <c r="B64" s="53" t="s">
        <v>18</v>
      </c>
      <c r="C64" s="116">
        <f>SUM(C61:C63)</f>
        <v>0</v>
      </c>
      <c r="D64" s="124" t="s">
        <v>77</v>
      </c>
      <c r="E64" s="72"/>
    </row>
    <row r="65" spans="1:8" ht="14.45" customHeight="1" thickTop="1" x14ac:dyDescent="0.25">
      <c r="A65" s="3"/>
      <c r="B65" s="4"/>
      <c r="C65" s="178"/>
      <c r="D65" s="178"/>
    </row>
    <row r="66" spans="1:8" x14ac:dyDescent="0.25">
      <c r="A66" s="3"/>
      <c r="G66" s="48"/>
      <c r="H66" s="48"/>
    </row>
    <row r="67" spans="1:8" x14ac:dyDescent="0.25">
      <c r="A67" s="3"/>
      <c r="B67" s="4"/>
      <c r="D67" s="4"/>
      <c r="F67" s="86"/>
    </row>
    <row r="68" spans="1:8" x14ac:dyDescent="0.25">
      <c r="A68" s="3"/>
      <c r="D68" s="4"/>
    </row>
    <row r="69" spans="1:8" x14ac:dyDescent="0.25">
      <c r="A69" s="3"/>
      <c r="D69" s="4"/>
      <c r="F69" s="54"/>
      <c r="G69" s="54"/>
      <c r="H69" s="54"/>
    </row>
    <row r="70" spans="1:8" x14ac:dyDescent="0.25">
      <c r="A70" s="3"/>
      <c r="D70" s="4"/>
      <c r="G70" s="47"/>
      <c r="H70" s="47"/>
    </row>
    <row r="73" spans="1:8" x14ac:dyDescent="0.25">
      <c r="G73" s="48"/>
      <c r="H73" s="48"/>
    </row>
    <row r="75" spans="1:8" x14ac:dyDescent="0.25">
      <c r="B75" s="5"/>
      <c r="C75" s="4"/>
      <c r="D75" s="5"/>
    </row>
  </sheetData>
  <mergeCells count="19">
    <mergeCell ref="C65:D65"/>
    <mergeCell ref="C15:D15"/>
    <mergeCell ref="B17:D18"/>
    <mergeCell ref="E17:E18"/>
    <mergeCell ref="F17:F18"/>
    <mergeCell ref="F19:F20"/>
    <mergeCell ref="D63:G63"/>
    <mergeCell ref="J55:K55"/>
    <mergeCell ref="J50:K50"/>
    <mergeCell ref="M54:N54"/>
    <mergeCell ref="C3:E3"/>
    <mergeCell ref="I22:N22"/>
    <mergeCell ref="I33:N33"/>
    <mergeCell ref="I44:N44"/>
    <mergeCell ref="G17:G18"/>
    <mergeCell ref="F7:G7"/>
    <mergeCell ref="G19:G20"/>
    <mergeCell ref="M45:N45"/>
    <mergeCell ref="J51:K51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5546875" defaultRowHeight="15" x14ac:dyDescent="0.25"/>
  <cols>
    <col min="1" max="45" width="8.85546875" style="7" customWidth="1"/>
    <col min="46" max="16384" width="8.85546875" style="7"/>
  </cols>
  <sheetData>
    <row r="1" spans="1:44" ht="108.6" customHeight="1" x14ac:dyDescent="0.2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5546875" defaultRowHeight="15" x14ac:dyDescent="0.25"/>
  <cols>
    <col min="1" max="1" width="8.85546875" style="34"/>
    <col min="2" max="2" width="15.140625" style="34" customWidth="1"/>
    <col min="3" max="3" width="6.85546875" style="45" customWidth="1"/>
    <col min="4" max="4" width="5.7109375" style="45" customWidth="1"/>
    <col min="5" max="5" width="6.85546875" style="45" customWidth="1"/>
    <col min="6" max="6" width="5.7109375" style="45" customWidth="1"/>
    <col min="7" max="7" width="6.85546875" style="45" customWidth="1"/>
    <col min="8" max="8" width="5.7109375" style="45" customWidth="1"/>
    <col min="9" max="9" width="6.85546875" style="45" customWidth="1"/>
    <col min="10" max="10" width="9.28515625" style="34" customWidth="1"/>
    <col min="11" max="11" width="12.7109375" style="34" customWidth="1"/>
    <col min="12" max="12" width="6.85546875" style="34" customWidth="1"/>
    <col min="13" max="13" width="9.28515625" style="34" customWidth="1"/>
    <col min="14" max="14" width="10.42578125" style="34" customWidth="1"/>
    <col min="15" max="15" width="8.85546875" style="34" customWidth="1"/>
    <col min="16" max="16384" width="8.85546875" style="34"/>
  </cols>
  <sheetData>
    <row r="1" spans="1:15" s="31" customFormat="1" ht="51" customHeight="1" x14ac:dyDescent="0.2">
      <c r="A1" s="194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197"/>
    </row>
    <row r="2" spans="1:15" ht="31.15" customHeight="1" x14ac:dyDescent="0.25">
      <c r="A2" s="195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198"/>
    </row>
    <row r="3" spans="1:15" ht="30" customHeight="1" x14ac:dyDescent="0.25">
      <c r="A3" s="195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198"/>
    </row>
    <row r="4" spans="1:15" ht="30" customHeight="1" x14ac:dyDescent="0.25">
      <c r="A4" s="195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198"/>
    </row>
    <row r="5" spans="1:15" ht="30" customHeight="1" x14ac:dyDescent="0.25">
      <c r="A5" s="195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198"/>
    </row>
    <row r="6" spans="1:15" ht="30" customHeight="1" x14ac:dyDescent="0.25">
      <c r="A6" s="195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198"/>
    </row>
    <row r="7" spans="1:15" ht="31.15" customHeight="1" x14ac:dyDescent="0.25">
      <c r="A7" s="195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198"/>
    </row>
    <row r="8" spans="1:15" ht="30" customHeight="1" x14ac:dyDescent="0.25">
      <c r="A8" s="195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198"/>
    </row>
    <row r="9" spans="1:15" ht="30" customHeight="1" x14ac:dyDescent="0.25">
      <c r="A9" s="195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198"/>
    </row>
    <row r="10" spans="1:15" ht="30" customHeight="1" x14ac:dyDescent="0.25">
      <c r="A10" s="195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198"/>
    </row>
    <row r="11" spans="1:15" ht="31.15" customHeight="1" x14ac:dyDescent="0.25">
      <c r="A11" s="195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198"/>
    </row>
    <row r="12" spans="1:15" ht="30" customHeight="1" x14ac:dyDescent="0.25">
      <c r="A12" s="195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198"/>
    </row>
    <row r="13" spans="1:15" ht="30" customHeight="1" x14ac:dyDescent="0.25">
      <c r="A13" s="195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198"/>
    </row>
    <row r="14" spans="1:15" ht="30" customHeight="1" x14ac:dyDescent="0.25">
      <c r="A14" s="195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198"/>
    </row>
    <row r="15" spans="1:15" ht="31.15" customHeight="1" x14ac:dyDescent="0.25">
      <c r="A15" s="195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198"/>
    </row>
    <row r="16" spans="1:15" ht="30" customHeight="1" x14ac:dyDescent="0.25">
      <c r="A16" s="195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198"/>
    </row>
    <row r="17" spans="1:15" ht="30" customHeight="1" x14ac:dyDescent="0.25">
      <c r="A17" s="195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198"/>
    </row>
    <row r="18" spans="1:15" s="9" customFormat="1" ht="52.9" customHeight="1" thickBot="1" x14ac:dyDescent="0.3">
      <c r="A18" s="196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199"/>
    </row>
    <row r="19" spans="1:15" s="16" customFormat="1" ht="14.25" x14ac:dyDescent="0.2">
      <c r="A19" s="200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3"/>
    </row>
    <row r="20" spans="1:15" ht="30.4" customHeight="1" x14ac:dyDescent="0.25">
      <c r="A20" s="201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4"/>
    </row>
    <row r="21" spans="1:15" s="9" customFormat="1" ht="40.15" customHeight="1" thickBot="1" x14ac:dyDescent="0.3">
      <c r="A21" s="202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5"/>
    </row>
    <row r="22" spans="1:15" s="16" customFormat="1" ht="52.15" customHeight="1" x14ac:dyDescent="0.2">
      <c r="A22" s="200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3"/>
    </row>
    <row r="23" spans="1:15" ht="31.15" customHeight="1" x14ac:dyDescent="0.25">
      <c r="A23" s="201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4"/>
    </row>
    <row r="24" spans="1:15" ht="33.75" customHeight="1" x14ac:dyDescent="0.25">
      <c r="A24" s="201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4"/>
    </row>
    <row r="25" spans="1:15" ht="30" customHeight="1" x14ac:dyDescent="0.25">
      <c r="A25" s="201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4"/>
    </row>
    <row r="26" spans="1:15" ht="30" customHeight="1" x14ac:dyDescent="0.25">
      <c r="A26" s="201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4"/>
    </row>
    <row r="27" spans="1:15" ht="30" customHeight="1" x14ac:dyDescent="0.25">
      <c r="A27" s="201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4"/>
    </row>
    <row r="28" spans="1:15" ht="33.75" customHeight="1" x14ac:dyDescent="0.25">
      <c r="A28" s="201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4"/>
    </row>
    <row r="29" spans="1:15" ht="30" customHeight="1" x14ac:dyDescent="0.25">
      <c r="A29" s="201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4"/>
    </row>
    <row r="30" spans="1:15" ht="30" customHeight="1" x14ac:dyDescent="0.25">
      <c r="A30" s="201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4"/>
    </row>
    <row r="31" spans="1:15" ht="30" customHeight="1" x14ac:dyDescent="0.25">
      <c r="A31" s="201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4"/>
    </row>
    <row r="32" spans="1:15" ht="33.75" customHeight="1" x14ac:dyDescent="0.25">
      <c r="A32" s="201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4"/>
    </row>
    <row r="33" spans="1:15" ht="30" customHeight="1" x14ac:dyDescent="0.25">
      <c r="A33" s="201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4"/>
    </row>
    <row r="34" spans="1:15" ht="30" customHeight="1" x14ac:dyDescent="0.25">
      <c r="A34" s="201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4"/>
    </row>
    <row r="35" spans="1:15" ht="30" customHeight="1" x14ac:dyDescent="0.25">
      <c r="A35" s="201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4"/>
    </row>
    <row r="36" spans="1:15" ht="33.75" customHeight="1" x14ac:dyDescent="0.25">
      <c r="A36" s="201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4"/>
    </row>
    <row r="37" spans="1:15" ht="30" customHeight="1" x14ac:dyDescent="0.25">
      <c r="A37" s="201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4"/>
    </row>
    <row r="38" spans="1:15" ht="30" customHeight="1" x14ac:dyDescent="0.25">
      <c r="A38" s="201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4"/>
    </row>
    <row r="39" spans="1:15" s="9" customFormat="1" ht="57" customHeight="1" thickBot="1" x14ac:dyDescent="0.3">
      <c r="A39" s="202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5"/>
    </row>
    <row r="40" spans="1:15" s="16" customFormat="1" ht="52.15" customHeight="1" x14ac:dyDescent="0.2">
      <c r="A40" s="200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3"/>
    </row>
    <row r="41" spans="1:15" ht="40.15" customHeight="1" x14ac:dyDescent="0.25">
      <c r="A41" s="201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4"/>
    </row>
    <row r="42" spans="1:15" ht="40.9" customHeight="1" x14ac:dyDescent="0.25">
      <c r="A42" s="201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4"/>
    </row>
    <row r="43" spans="1:15" ht="40.15" customHeight="1" x14ac:dyDescent="0.25">
      <c r="A43" s="201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4"/>
    </row>
    <row r="44" spans="1:15" ht="40.15" customHeight="1" x14ac:dyDescent="0.25">
      <c r="A44" s="201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4"/>
    </row>
    <row r="45" spans="1:15" ht="40.9" customHeight="1" x14ac:dyDescent="0.25">
      <c r="A45" s="201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4"/>
    </row>
    <row r="46" spans="1:15" ht="40.15" customHeight="1" x14ac:dyDescent="0.25">
      <c r="A46" s="201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4"/>
    </row>
    <row r="47" spans="1:15" ht="40.15" customHeight="1" x14ac:dyDescent="0.25">
      <c r="A47" s="201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4"/>
    </row>
    <row r="48" spans="1:15" ht="40.9" customHeight="1" x14ac:dyDescent="0.25">
      <c r="A48" s="201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4"/>
    </row>
    <row r="49" spans="1:15" ht="40.15" customHeight="1" x14ac:dyDescent="0.25">
      <c r="A49" s="201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4"/>
    </row>
    <row r="50" spans="1:15" ht="40.15" customHeight="1" x14ac:dyDescent="0.25">
      <c r="A50" s="201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4"/>
    </row>
    <row r="51" spans="1:15" ht="40.15" customHeight="1" x14ac:dyDescent="0.25">
      <c r="A51" s="201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4"/>
    </row>
    <row r="52" spans="1:15" ht="40.9" customHeight="1" x14ac:dyDescent="0.25">
      <c r="A52" s="201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4"/>
    </row>
    <row r="53" spans="1:15" ht="40.15" customHeight="1" x14ac:dyDescent="0.25">
      <c r="A53" s="201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4"/>
    </row>
    <row r="54" spans="1:15" ht="40.15" customHeight="1" x14ac:dyDescent="0.25">
      <c r="A54" s="201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4"/>
    </row>
    <row r="55" spans="1:15" ht="40.9" customHeight="1" x14ac:dyDescent="0.25">
      <c r="A55" s="201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4"/>
    </row>
    <row r="56" spans="1:15" ht="40.9" customHeight="1" x14ac:dyDescent="0.25">
      <c r="A56" s="201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4"/>
    </row>
    <row r="57" spans="1:15" s="9" customFormat="1" ht="66" customHeight="1" thickBot="1" x14ac:dyDescent="0.3">
      <c r="A57" s="202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5"/>
    </row>
    <row r="58" spans="1:15" s="16" customFormat="1" ht="52.15" customHeight="1" x14ac:dyDescent="0.2">
      <c r="A58" s="206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9"/>
    </row>
    <row r="59" spans="1:15" ht="30" customHeight="1" x14ac:dyDescent="0.25">
      <c r="A59" s="207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10"/>
    </row>
    <row r="60" spans="1:15" ht="30" customHeight="1" x14ac:dyDescent="0.25">
      <c r="A60" s="207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10"/>
    </row>
    <row r="61" spans="1:15" ht="30" customHeight="1" x14ac:dyDescent="0.25">
      <c r="A61" s="207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10"/>
    </row>
    <row r="62" spans="1:15" ht="31.15" customHeight="1" x14ac:dyDescent="0.25">
      <c r="A62" s="207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10"/>
    </row>
    <row r="63" spans="1:15" ht="30" customHeight="1" x14ac:dyDescent="0.25">
      <c r="A63" s="207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10"/>
    </row>
    <row r="64" spans="1:15" ht="30" customHeight="1" x14ac:dyDescent="0.25">
      <c r="A64" s="207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10"/>
    </row>
    <row r="65" spans="1:15" ht="30" customHeight="1" x14ac:dyDescent="0.25">
      <c r="A65" s="207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10"/>
    </row>
    <row r="66" spans="1:15" ht="31.15" customHeight="1" x14ac:dyDescent="0.25">
      <c r="A66" s="207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10"/>
    </row>
    <row r="67" spans="1:15" ht="31.15" customHeight="1" x14ac:dyDescent="0.25">
      <c r="A67" s="207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10"/>
    </row>
    <row r="68" spans="1:15" ht="30" customHeight="1" x14ac:dyDescent="0.25">
      <c r="A68" s="207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10"/>
    </row>
    <row r="69" spans="1:15" ht="30" customHeight="1" x14ac:dyDescent="0.25">
      <c r="A69" s="207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10"/>
    </row>
    <row r="70" spans="1:15" ht="30" customHeight="1" x14ac:dyDescent="0.25">
      <c r="A70" s="207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10"/>
    </row>
    <row r="71" spans="1:15" ht="31.15" customHeight="1" x14ac:dyDescent="0.25">
      <c r="A71" s="207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10"/>
    </row>
    <row r="72" spans="1:15" ht="30" customHeight="1" x14ac:dyDescent="0.25">
      <c r="A72" s="207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10"/>
    </row>
    <row r="73" spans="1:15" ht="30" customHeight="1" x14ac:dyDescent="0.25">
      <c r="A73" s="207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10"/>
    </row>
    <row r="74" spans="1:15" ht="30.4" customHeight="1" x14ac:dyDescent="0.25">
      <c r="A74" s="207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10"/>
    </row>
    <row r="75" spans="1:15" s="9" customFormat="1" ht="41.45" customHeight="1" thickBot="1" x14ac:dyDescent="0.3">
      <c r="A75" s="208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11"/>
    </row>
    <row r="76" spans="1:15" s="9" customFormat="1" ht="52.15" customHeight="1" x14ac:dyDescent="0.2">
      <c r="A76" s="200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3"/>
    </row>
    <row r="77" spans="1:15" ht="31.15" customHeight="1" x14ac:dyDescent="0.25">
      <c r="A77" s="201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4"/>
    </row>
    <row r="78" spans="1:15" ht="30" customHeight="1" x14ac:dyDescent="0.25">
      <c r="A78" s="201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4"/>
    </row>
    <row r="79" spans="1:15" ht="30" customHeight="1" x14ac:dyDescent="0.25">
      <c r="A79" s="201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4"/>
    </row>
    <row r="80" spans="1:15" s="9" customFormat="1" ht="41.45" customHeight="1" thickBot="1" x14ac:dyDescent="0.3">
      <c r="A80" s="202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5"/>
    </row>
    <row r="81" spans="1:15" s="16" customFormat="1" ht="52.15" customHeight="1" x14ac:dyDescent="0.2">
      <c r="A81" s="200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3"/>
    </row>
    <row r="82" spans="1:15" ht="30.4" customHeight="1" x14ac:dyDescent="0.25">
      <c r="A82" s="201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4"/>
    </row>
    <row r="83" spans="1:15" s="9" customFormat="1" ht="13.5" thickBot="1" x14ac:dyDescent="0.3">
      <c r="A83" s="202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5"/>
    </row>
    <row r="84" spans="1:15" s="9" customFormat="1" ht="18" customHeight="1" x14ac:dyDescent="0.25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thickBot="1" x14ac:dyDescent="0.3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5" customHeight="1" x14ac:dyDescent="0.25"/>
    <row r="90" spans="1:15" ht="14.45" customHeight="1" x14ac:dyDescent="0.25"/>
  </sheetData>
  <mergeCells count="14">
    <mergeCell ref="A40:A57"/>
    <mergeCell ref="O40:O57"/>
    <mergeCell ref="A81:A83"/>
    <mergeCell ref="O81:O83"/>
    <mergeCell ref="A76:A80"/>
    <mergeCell ref="O76:O80"/>
    <mergeCell ref="A58:A75"/>
    <mergeCell ref="O58:O75"/>
    <mergeCell ref="A1:A18"/>
    <mergeCell ref="O1:O18"/>
    <mergeCell ref="A19:A21"/>
    <mergeCell ref="O19:O21"/>
    <mergeCell ref="A22:A39"/>
    <mergeCell ref="O22:O3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4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2026-08-31T14:31:59Z</dcterms:modified>
</cp:coreProperties>
</file>