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ead Agent grants\SFY27 RFA for Subs\Final Documents for Application\"/>
    </mc:Choice>
  </mc:AlternateContent>
  <xr:revisionPtr revIDLastSave="0" documentId="13_ncr:1_{AD02B4DE-B1A5-4E21-922F-6E8C5E0978B1}" xr6:coauthVersionLast="47" xr6:coauthVersionMax="47" xr10:uidLastSave="{00000000-0000-0000-0000-000000000000}"/>
  <bookViews>
    <workbookView xWindow="-120" yWindow="-120" windowWidth="29040" windowHeight="15720" tabRatio="577" xr2:uid="{790ACAC1-53FA-4E27-848C-451E928209C0}"/>
  </bookViews>
  <sheets>
    <sheet name="Region 7" sheetId="7" r:id="rId1"/>
    <sheet name="SFY27 IDPH Regional Funding" sheetId="12" r:id="rId2"/>
    <sheet name="SFY27 IDPH Service Plan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7" l="1"/>
  <c r="G46" i="7"/>
  <c r="G47" i="7"/>
  <c r="G48" i="7"/>
  <c r="G49" i="7"/>
  <c r="G50" i="7"/>
  <c r="G51" i="7"/>
  <c r="G52" i="7"/>
  <c r="G53" i="7"/>
  <c r="G54" i="7"/>
  <c r="G45" i="7"/>
  <c r="G35" i="7"/>
  <c r="G36" i="7"/>
  <c r="G37" i="7"/>
  <c r="G38" i="7"/>
  <c r="G39" i="7"/>
  <c r="G40" i="7"/>
  <c r="G41" i="7"/>
  <c r="G42" i="7"/>
  <c r="G43" i="7"/>
  <c r="G34" i="7"/>
  <c r="G24" i="7"/>
  <c r="G25" i="7"/>
  <c r="G26" i="7"/>
  <c r="G27" i="7"/>
  <c r="G28" i="7"/>
  <c r="G29" i="7"/>
  <c r="G30" i="7"/>
  <c r="G31" i="7"/>
  <c r="G32" i="7"/>
  <c r="G23" i="7"/>
  <c r="G21" i="7"/>
  <c r="D10" i="7" l="1"/>
  <c r="D9" i="7"/>
  <c r="G33" i="7"/>
  <c r="D13" i="7" l="1"/>
  <c r="D12" i="7"/>
  <c r="D11" i="7"/>
  <c r="C14" i="7"/>
  <c r="D14" i="7" l="1"/>
  <c r="F33" i="7"/>
  <c r="F57" i="7" l="1"/>
  <c r="F55" i="7"/>
  <c r="F44" i="7"/>
  <c r="F22" i="7"/>
  <c r="F59" i="7" l="1"/>
  <c r="G22" i="7"/>
  <c r="G57" i="7"/>
  <c r="G44" i="7" l="1"/>
  <c r="G55" i="7"/>
  <c r="G59" i="7" l="1"/>
  <c r="C63" i="7" s="1"/>
  <c r="C64" i="7" s="1"/>
</calcChain>
</file>

<file path=xl/sharedStrings.xml><?xml version="1.0" encoding="utf-8"?>
<sst xmlns="http://schemas.openxmlformats.org/spreadsheetml/2006/main" count="169" uniqueCount="91">
  <si>
    <t>Scopes</t>
  </si>
  <si>
    <t>Peer Staffing</t>
  </si>
  <si>
    <t>Peer Recruitment</t>
  </si>
  <si>
    <t>Risk-Based HIV Testing &amp; Referral</t>
  </si>
  <si>
    <t>STI Testing</t>
  </si>
  <si>
    <t>Surveillance Based Services</t>
  </si>
  <si>
    <t>Monthly Condom Distribution</t>
  </si>
  <si>
    <t>HIV+</t>
  </si>
  <si>
    <t>White MSM</t>
  </si>
  <si>
    <t>Surveilance-Based Services</t>
  </si>
  <si>
    <t>Any Race, Any Risk</t>
  </si>
  <si>
    <t>Risk-targeted HIV Counseling &amp; Testing</t>
  </si>
  <si>
    <t>HIV-Neg/Unk</t>
  </si>
  <si>
    <t>Risk-targeted Integrated STI/VH Prevention</t>
  </si>
  <si>
    <t>Condom Distribution</t>
  </si>
  <si>
    <t>Any</t>
  </si>
  <si>
    <t>Award</t>
  </si>
  <si>
    <t>Recruit</t>
  </si>
  <si>
    <t>TOTAL</t>
  </si>
  <si>
    <t>Staffing</t>
  </si>
  <si>
    <t xml:space="preserve">SFY27 Regional Total </t>
  </si>
  <si>
    <t>SFY27 IDPH Regional HIV Prevention Service Plan</t>
  </si>
  <si>
    <t>Risk Reduction  Positive &amp; Negative</t>
  </si>
  <si>
    <t>Risk Reduction  Negatives &amp; Positives</t>
  </si>
  <si>
    <t>HIV-Neg/Pos/Unk</t>
  </si>
  <si>
    <t>Hispanic/Latine MSM</t>
  </si>
  <si>
    <t>Black/AA MSM</t>
  </si>
  <si>
    <t>Hispanic/Latine Hetero Men</t>
  </si>
  <si>
    <t>Black/AA Hetero Men</t>
  </si>
  <si>
    <t>Black/AA Hetero Women</t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</si>
  <si>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MSM/PWID</t>
    </r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</si>
  <si>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PWID</t>
    </r>
  </si>
  <si>
    <r>
      <rPr>
        <b/>
        <sz val="10"/>
        <rFont val="Calibri"/>
        <family val="2"/>
        <scheme val="minor"/>
      </rPr>
      <t xml:space="preserve">Any </t>
    </r>
    <r>
      <rPr>
        <sz val="10"/>
        <rFont val="Calibri"/>
        <family val="2"/>
        <scheme val="minor"/>
      </rPr>
      <t>Transgender Individual</t>
    </r>
  </si>
  <si>
    <r>
      <t xml:space="preserve">this column has </t>
    </r>
    <r>
      <rPr>
        <b/>
        <i/>
        <sz val="10"/>
        <color theme="1"/>
        <rFont val="Calibri"/>
        <family val="2"/>
        <scheme val="minor"/>
      </rPr>
      <t>formulas that will compute</t>
    </r>
    <r>
      <rPr>
        <i/>
        <sz val="10"/>
        <color theme="1"/>
        <rFont val="Calibri"/>
        <family val="2"/>
        <scheme val="minor"/>
      </rPr>
      <t xml:space="preserve">: </t>
    </r>
  </si>
  <si>
    <t>Any Race, Any Prioritized Population</t>
  </si>
  <si>
    <t>ARTAS</t>
  </si>
  <si>
    <t>GC/CT</t>
  </si>
  <si>
    <t>Syphilis</t>
  </si>
  <si>
    <t>Hepatitis C</t>
  </si>
  <si>
    <t>Venipuncture</t>
  </si>
  <si>
    <t>Not sure</t>
  </si>
  <si>
    <t>Not Sure</t>
  </si>
  <si>
    <t xml:space="preserve">Agency Name: </t>
  </si>
  <si>
    <t>________________________________________________________________________________________</t>
  </si>
  <si>
    <t>Award Amount Avaliable in the Region</t>
  </si>
  <si>
    <t>Scope Amount Available in the Region</t>
  </si>
  <si>
    <t>Clear</t>
  </si>
  <si>
    <t>Defend Yourself!</t>
  </si>
  <si>
    <t>Healthy Relationships</t>
  </si>
  <si>
    <t>Many Men, Many Voices (3MV)</t>
  </si>
  <si>
    <t>Mpowerment</t>
  </si>
  <si>
    <t>Project Start</t>
  </si>
  <si>
    <t>PROMISE</t>
  </si>
  <si>
    <t>Safe in the City</t>
  </si>
  <si>
    <t>Sister to Sister</t>
  </si>
  <si>
    <t>Stay Connected</t>
  </si>
  <si>
    <t>TWIST</t>
  </si>
  <si>
    <t>VOICES/VOCES</t>
  </si>
  <si>
    <t>WILLOW</t>
  </si>
  <si>
    <t>HEART</t>
  </si>
  <si>
    <t>SMART Couples</t>
  </si>
  <si>
    <t>Partnership for Health</t>
  </si>
  <si>
    <t>Insti</t>
  </si>
  <si>
    <t>Alere Determine</t>
  </si>
  <si>
    <t>Service Class</t>
  </si>
  <si>
    <t>Serostatus</t>
  </si>
  <si>
    <t>Race/Ethnicity Risk</t>
  </si>
  <si>
    <t>Scope Units available</t>
  </si>
  <si>
    <t>Funding Requested</t>
  </si>
  <si>
    <t>Scopes Agency is Requesting</t>
  </si>
  <si>
    <t>SBS Subtotal</t>
  </si>
  <si>
    <t>Risk-targted HIV subtotal</t>
  </si>
  <si>
    <t>Risk-targated STI/VH subtotal</t>
  </si>
  <si>
    <t>Risk Reduction subtotal</t>
  </si>
  <si>
    <t>Condom Subtotal</t>
  </si>
  <si>
    <t>Scopes Requested Grand Total</t>
  </si>
  <si>
    <r>
      <t xml:space="preserve">Amount will calculate based on what is entered in colums F and G. </t>
    </r>
    <r>
      <rPr>
        <b/>
        <i/>
        <sz val="11"/>
        <color rgb="FFFF0000"/>
        <rFont val="Calibri"/>
        <family val="2"/>
        <scheme val="minor"/>
      </rPr>
      <t>Do not change.</t>
    </r>
  </si>
  <si>
    <r>
      <t xml:space="preserve">Amount will calculate based on what is in cells C61-C63. </t>
    </r>
    <r>
      <rPr>
        <b/>
        <i/>
        <sz val="11"/>
        <color rgb="FFFF0000"/>
        <rFont val="Calibri"/>
        <family val="2"/>
        <scheme val="minor"/>
      </rPr>
      <t xml:space="preserve">Do not change. </t>
    </r>
    <r>
      <rPr>
        <b/>
        <i/>
        <sz val="11"/>
        <color theme="1"/>
        <rFont val="Calibri"/>
        <family val="2"/>
        <scheme val="minor"/>
      </rPr>
      <t xml:space="preserve">Use this amount to prepare your Budget with your application. </t>
    </r>
  </si>
  <si>
    <t>Chembio Sure Check</t>
  </si>
  <si>
    <t>Sin Buscar Excusas/No Excuses</t>
  </si>
  <si>
    <t>Which HIV testing method would you provide? Check all that apply.</t>
  </si>
  <si>
    <t>What Risk Reduction Activity would  you provide? Check all that apply.</t>
  </si>
  <si>
    <t>HIV Navigation Services (HNS)</t>
  </si>
  <si>
    <t>Which STI testing would you provide? Check all that apply.</t>
  </si>
  <si>
    <t>Hispanic/Latine Hetero Women</t>
  </si>
  <si>
    <t>Region 7</t>
  </si>
  <si>
    <t>SFY 27 Region 7</t>
  </si>
  <si>
    <r>
      <t>Enter the amount of Peer Staffing Dollars your Agency is requesting of the</t>
    </r>
    <r>
      <rPr>
        <b/>
        <i/>
        <sz val="11"/>
        <color theme="4"/>
        <rFont val="Calibri"/>
        <family val="2"/>
        <scheme val="minor"/>
      </rPr>
      <t xml:space="preserve"> $88,621.05</t>
    </r>
    <r>
      <rPr>
        <i/>
        <sz val="11"/>
        <rFont val="Calibri"/>
        <family val="2"/>
        <scheme val="minor"/>
      </rPr>
      <t xml:space="preserve"> available in the region. </t>
    </r>
  </si>
  <si>
    <r>
      <t xml:space="preserve">Enter the amount of Peer Recruitment Dollars your Agency is requesting of the </t>
    </r>
    <r>
      <rPr>
        <b/>
        <i/>
        <sz val="11"/>
        <color theme="4"/>
        <rFont val="Calibri"/>
        <family val="2"/>
        <scheme val="minor"/>
      </rPr>
      <t>$104,260.06</t>
    </r>
    <r>
      <rPr>
        <i/>
        <sz val="11"/>
        <color theme="1"/>
        <rFont val="Calibri"/>
        <family val="2"/>
        <scheme val="minor"/>
      </rPr>
      <t xml:space="preserve"> available in the region. </t>
    </r>
  </si>
  <si>
    <t>Other_______________________________</t>
  </si>
  <si>
    <t>Harm Reduction Counseling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</si>
</sst>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rgb="FF000000"/>
      <name val="Times New Roman"/>
      <family val="1"/>
    </font>
    <font>
      <b/>
      <sz val="11"/>
      <name val="Calibri"/>
      <family val="2"/>
    </font>
    <font>
      <sz val="10"/>
      <color rgb="FF000000"/>
      <name val="Calibri"/>
      <family val="2"/>
      <scheme val="minor"/>
    </font>
    <font>
      <b/>
      <sz val="24"/>
      <color rgb="FF000000"/>
      <name val="Times New Roman"/>
      <family val="1"/>
    </font>
    <font>
      <sz val="11"/>
      <color theme="1"/>
      <name val="Times New Roman"/>
      <family val="1"/>
    </font>
    <font>
      <b/>
      <sz val="24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i/>
      <sz val="10"/>
      <color theme="4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auto="1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216">
    <xf numFmtId="0" fontId="0" fillId="0" borderId="0" xfId="0"/>
    <xf numFmtId="0" fontId="1" fillId="0" borderId="2" xfId="0" applyFont="1" applyBorder="1" applyAlignment="1">
      <alignment wrapText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44" fontId="9" fillId="0" borderId="18" xfId="0" applyNumberFormat="1" applyFont="1" applyBorder="1" applyAlignment="1">
      <alignment horizontal="center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left" vertical="top"/>
    </xf>
    <xf numFmtId="1" fontId="14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right" vertical="center" wrapText="1" inden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12" fillId="0" borderId="14" xfId="0" applyFont="1" applyBorder="1" applyAlignment="1">
      <alignment horizontal="left" vertical="top" wrapText="1"/>
    </xf>
    <xf numFmtId="0" fontId="11" fillId="3" borderId="10" xfId="0" applyFont="1" applyFill="1" applyBorder="1" applyAlignment="1">
      <alignment horizontal="center" wrapText="1"/>
    </xf>
    <xf numFmtId="0" fontId="12" fillId="0" borderId="14" xfId="0" applyFont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wrapText="1"/>
    </xf>
    <xf numFmtId="0" fontId="12" fillId="0" borderId="14" xfId="0" applyFont="1" applyBorder="1" applyAlignment="1">
      <alignment horizontal="left" vertical="center"/>
    </xf>
    <xf numFmtId="1" fontId="12" fillId="0" borderId="14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1" fontId="12" fillId="0" borderId="10" xfId="0" applyNumberFormat="1" applyFont="1" applyBorder="1" applyAlignment="1">
      <alignment horizontal="center" vertical="center"/>
    </xf>
    <xf numFmtId="0" fontId="19" fillId="3" borderId="10" xfId="0" applyFont="1" applyFill="1" applyBorder="1" applyAlignment="1">
      <alignment horizontal="center" wrapText="1"/>
    </xf>
    <xf numFmtId="0" fontId="20" fillId="3" borderId="10" xfId="0" applyFont="1" applyFill="1" applyBorder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 indent="1"/>
    </xf>
    <xf numFmtId="1" fontId="21" fillId="0" borderId="0" xfId="0" applyNumberFormat="1" applyFont="1" applyAlignment="1">
      <alignment horizontal="center" vertical="center" shrinkToFi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 wrapText="1"/>
    </xf>
    <xf numFmtId="1" fontId="12" fillId="0" borderId="0" xfId="0" applyNumberFormat="1" applyFont="1" applyAlignment="1">
      <alignment horizontal="center" vertical="center" shrinkToFit="1"/>
    </xf>
    <xf numFmtId="0" fontId="20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20" fillId="3" borderId="10" xfId="0" applyFont="1" applyFill="1" applyBorder="1" applyAlignment="1">
      <alignment horizontal="left" wrapText="1"/>
    </xf>
    <xf numFmtId="0" fontId="20" fillId="0" borderId="13" xfId="0" applyFont="1" applyBorder="1" applyAlignment="1">
      <alignment horizontal="left" vertical="top"/>
    </xf>
    <xf numFmtId="0" fontId="20" fillId="0" borderId="14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2" fillId="0" borderId="0" xfId="0" applyFont="1" applyAlignment="1">
      <alignment horizontal="center" vertical="top"/>
    </xf>
    <xf numFmtId="0" fontId="19" fillId="0" borderId="14" xfId="0" applyFont="1" applyBorder="1" applyAlignment="1">
      <alignment horizontal="center" vertical="top" wrapText="1"/>
    </xf>
    <xf numFmtId="9" fontId="0" fillId="0" borderId="0" xfId="0" applyNumberFormat="1" applyAlignment="1">
      <alignment horizontal="center"/>
    </xf>
    <xf numFmtId="44" fontId="0" fillId="0" borderId="0" xfId="1" applyFont="1" applyFill="1" applyAlignment="1">
      <alignment horizontal="center"/>
    </xf>
    <xf numFmtId="1" fontId="6" fillId="0" borderId="0" xfId="0" applyNumberFormat="1" applyFont="1"/>
    <xf numFmtId="44" fontId="9" fillId="0" borderId="0" xfId="0" applyNumberFormat="1" applyFont="1" applyAlignment="1">
      <alignment horizontal="center"/>
    </xf>
    <xf numFmtId="0" fontId="24" fillId="0" borderId="22" xfId="0" applyFont="1" applyBorder="1" applyAlignment="1">
      <alignment horizontal="left"/>
    </xf>
    <xf numFmtId="0" fontId="24" fillId="0" borderId="23" xfId="0" applyFont="1" applyBorder="1" applyAlignment="1">
      <alignment horizontal="left"/>
    </xf>
    <xf numFmtId="0" fontId="1" fillId="0" borderId="25" xfId="0" applyFont="1" applyBorder="1" applyAlignment="1">
      <alignment horizontal="right"/>
    </xf>
    <xf numFmtId="8" fontId="0" fillId="0" borderId="0" xfId="0" applyNumberForma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44" fontId="9" fillId="0" borderId="28" xfId="0" applyNumberFormat="1" applyFont="1" applyBorder="1" applyAlignment="1">
      <alignment horizontal="center"/>
    </xf>
    <xf numFmtId="44" fontId="4" fillId="0" borderId="17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4" fillId="0" borderId="33" xfId="0" applyFont="1" applyBorder="1" applyAlignment="1">
      <alignment horizontal="center"/>
    </xf>
    <xf numFmtId="0" fontId="30" fillId="0" borderId="0" xfId="0" applyFont="1" applyAlignment="1">
      <alignment horizontal="right"/>
    </xf>
    <xf numFmtId="0" fontId="26" fillId="0" borderId="1" xfId="0" applyFont="1" applyBorder="1"/>
    <xf numFmtId="0" fontId="26" fillId="0" borderId="8" xfId="0" applyFont="1" applyBorder="1"/>
    <xf numFmtId="0" fontId="27" fillId="4" borderId="0" xfId="0" applyFont="1" applyFill="1"/>
    <xf numFmtId="0" fontId="5" fillId="4" borderId="0" xfId="0" applyFont="1" applyFill="1"/>
    <xf numFmtId="0" fontId="6" fillId="4" borderId="0" xfId="0" applyFont="1" applyFill="1"/>
    <xf numFmtId="0" fontId="28" fillId="4" borderId="0" xfId="0" applyFont="1" applyFill="1"/>
    <xf numFmtId="0" fontId="27" fillId="4" borderId="0" xfId="0" applyFont="1" applyFill="1" applyAlignment="1">
      <alignment wrapText="1"/>
    </xf>
    <xf numFmtId="0" fontId="27" fillId="4" borderId="1" xfId="0" applyFont="1" applyFill="1" applyBorder="1"/>
    <xf numFmtId="0" fontId="29" fillId="4" borderId="2" xfId="0" applyFont="1" applyFill="1" applyBorder="1" applyAlignment="1">
      <alignment horizontal="right"/>
    </xf>
    <xf numFmtId="165" fontId="0" fillId="0" borderId="0" xfId="0" applyNumberFormat="1"/>
    <xf numFmtId="0" fontId="8" fillId="0" borderId="0" xfId="0" applyFont="1"/>
    <xf numFmtId="0" fontId="25" fillId="0" borderId="0" xfId="0" applyFont="1"/>
    <xf numFmtId="0" fontId="28" fillId="2" borderId="0" xfId="0" applyFont="1" applyFill="1"/>
    <xf numFmtId="0" fontId="27" fillId="2" borderId="0" xfId="0" applyFont="1" applyFill="1"/>
    <xf numFmtId="0" fontId="27" fillId="2" borderId="1" xfId="0" applyFont="1" applyFill="1" applyBorder="1"/>
    <xf numFmtId="0" fontId="29" fillId="2" borderId="2" xfId="0" applyFont="1" applyFill="1" applyBorder="1" applyAlignment="1">
      <alignment horizontal="right"/>
    </xf>
    <xf numFmtId="0" fontId="28" fillId="2" borderId="3" xfId="0" applyFont="1" applyFill="1" applyBorder="1"/>
    <xf numFmtId="0" fontId="25" fillId="2" borderId="23" xfId="0" applyFont="1" applyFill="1" applyBorder="1" applyAlignment="1">
      <alignment horizontal="center"/>
    </xf>
    <xf numFmtId="44" fontId="25" fillId="2" borderId="0" xfId="0" applyNumberFormat="1" applyFont="1" applyFill="1" applyAlignment="1">
      <alignment horizontal="center"/>
    </xf>
    <xf numFmtId="0" fontId="25" fillId="2" borderId="0" xfId="0" applyFont="1" applyFill="1"/>
    <xf numFmtId="0" fontId="4" fillId="0" borderId="37" xfId="0" applyFont="1" applyBorder="1" applyAlignment="1">
      <alignment horizontal="center"/>
    </xf>
    <xf numFmtId="44" fontId="4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4" fontId="0" fillId="0" borderId="0" xfId="0" applyNumberFormat="1" applyAlignment="1">
      <alignment horizontal="center"/>
    </xf>
    <xf numFmtId="0" fontId="34" fillId="5" borderId="0" xfId="0" applyFont="1" applyFill="1" applyAlignment="1">
      <alignment horizontal="right"/>
    </xf>
    <xf numFmtId="0" fontId="3" fillId="6" borderId="0" xfId="0" applyFont="1" applyFill="1"/>
    <xf numFmtId="0" fontId="1" fillId="6" borderId="7" xfId="0" applyFont="1" applyFill="1" applyBorder="1"/>
    <xf numFmtId="0" fontId="1" fillId="6" borderId="7" xfId="0" applyFont="1" applyFill="1" applyBorder="1" applyAlignment="1">
      <alignment horizontal="center"/>
    </xf>
    <xf numFmtId="0" fontId="0" fillId="6" borderId="0" xfId="0" applyFill="1"/>
    <xf numFmtId="44" fontId="0" fillId="6" borderId="5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1" fontId="18" fillId="6" borderId="0" xfId="0" applyNumberFormat="1" applyFont="1" applyFill="1" applyAlignment="1">
      <alignment horizontal="center" vertical="center" shrinkToFit="1"/>
    </xf>
    <xf numFmtId="44" fontId="0" fillId="6" borderId="7" xfId="0" applyNumberFormat="1" applyFill="1" applyBorder="1" applyAlignment="1">
      <alignment horizontal="center"/>
    </xf>
    <xf numFmtId="0" fontId="3" fillId="6" borderId="0" xfId="0" applyFont="1" applyFill="1" applyAlignment="1">
      <alignment horizontal="right"/>
    </xf>
    <xf numFmtId="44" fontId="1" fillId="6" borderId="0" xfId="0" applyNumberFormat="1" applyFont="1" applyFill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5" fillId="6" borderId="0" xfId="0" applyFont="1" applyFill="1"/>
    <xf numFmtId="0" fontId="6" fillId="6" borderId="0" xfId="0" applyFont="1" applyFill="1"/>
    <xf numFmtId="0" fontId="4" fillId="6" borderId="1" xfId="0" applyFont="1" applyFill="1" applyBorder="1"/>
    <xf numFmtId="0" fontId="7" fillId="6" borderId="2" xfId="0" applyFont="1" applyFill="1" applyBorder="1" applyAlignment="1">
      <alignment horizontal="right"/>
    </xf>
    <xf numFmtId="0" fontId="9" fillId="6" borderId="32" xfId="0" applyFont="1" applyFill="1" applyBorder="1" applyAlignment="1">
      <alignment horizontal="center"/>
    </xf>
    <xf numFmtId="44" fontId="9" fillId="6" borderId="3" xfId="0" applyNumberFormat="1" applyFont="1" applyFill="1" applyBorder="1" applyAlignment="1">
      <alignment horizontal="center"/>
    </xf>
    <xf numFmtId="0" fontId="31" fillId="0" borderId="0" xfId="0" applyFont="1" applyAlignment="1">
      <alignment horizontal="center" wrapText="1"/>
    </xf>
    <xf numFmtId="44" fontId="4" fillId="0" borderId="0" xfId="0" applyNumberFormat="1" applyFont="1" applyAlignment="1">
      <alignment horizontal="center"/>
    </xf>
    <xf numFmtId="44" fontId="25" fillId="0" borderId="6" xfId="0" applyNumberFormat="1" applyFont="1" applyBorder="1" applyAlignment="1">
      <alignment horizontal="center"/>
    </xf>
    <xf numFmtId="44" fontId="25" fillId="0" borderId="0" xfId="0" applyNumberFormat="1" applyFont="1" applyAlignment="1">
      <alignment horizontal="center"/>
    </xf>
    <xf numFmtId="44" fontId="9" fillId="0" borderId="20" xfId="0" applyNumberFormat="1" applyFont="1" applyBorder="1" applyAlignment="1">
      <alignment horizontal="center"/>
    </xf>
    <xf numFmtId="44" fontId="9" fillId="6" borderId="21" xfId="0" applyNumberFormat="1" applyFont="1" applyFill="1" applyBorder="1" applyAlignment="1">
      <alignment horizontal="center"/>
    </xf>
    <xf numFmtId="44" fontId="9" fillId="6" borderId="29" xfId="0" applyNumberFormat="1" applyFont="1" applyFill="1" applyBorder="1" applyAlignment="1">
      <alignment horizontal="center"/>
    </xf>
    <xf numFmtId="0" fontId="0" fillId="2" borderId="0" xfId="0" applyFill="1"/>
    <xf numFmtId="0" fontId="0" fillId="2" borderId="24" xfId="0" applyFill="1" applyBorder="1"/>
    <xf numFmtId="0" fontId="1" fillId="2" borderId="0" xfId="0" applyFont="1" applyFill="1"/>
    <xf numFmtId="0" fontId="1" fillId="2" borderId="24" xfId="0" applyFont="1" applyFill="1" applyBorder="1"/>
    <xf numFmtId="0" fontId="0" fillId="2" borderId="23" xfId="0" applyFill="1" applyBorder="1"/>
    <xf numFmtId="0" fontId="1" fillId="2" borderId="23" xfId="0" applyFont="1" applyFill="1" applyBorder="1"/>
    <xf numFmtId="0" fontId="0" fillId="2" borderId="23" xfId="0" applyFill="1" applyBorder="1" applyAlignment="1">
      <alignment horizontal="center"/>
    </xf>
    <xf numFmtId="0" fontId="2" fillId="0" borderId="0" xfId="0" applyFont="1"/>
    <xf numFmtId="0" fontId="33" fillId="0" borderId="0" xfId="0" applyFont="1"/>
    <xf numFmtId="0" fontId="1" fillId="6" borderId="43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right"/>
    </xf>
    <xf numFmtId="1" fontId="29" fillId="4" borderId="0" xfId="0" applyNumberFormat="1" applyFont="1" applyFill="1" applyAlignment="1">
      <alignment horizontal="right" shrinkToFit="1"/>
    </xf>
    <xf numFmtId="1" fontId="29" fillId="4" borderId="0" xfId="0" applyNumberFormat="1" applyFont="1" applyFill="1" applyAlignment="1">
      <alignment horizontal="right"/>
    </xf>
    <xf numFmtId="0" fontId="26" fillId="4" borderId="33" xfId="0" applyFont="1" applyFill="1" applyBorder="1" applyAlignment="1">
      <alignment horizontal="center"/>
    </xf>
    <xf numFmtId="44" fontId="26" fillId="4" borderId="17" xfId="0" applyNumberFormat="1" applyFont="1" applyFill="1" applyBorder="1" applyAlignment="1">
      <alignment horizontal="center"/>
    </xf>
    <xf numFmtId="44" fontId="36" fillId="4" borderId="17" xfId="0" applyNumberFormat="1" applyFont="1" applyFill="1" applyBorder="1" applyAlignment="1">
      <alignment horizontal="center"/>
    </xf>
    <xf numFmtId="0" fontId="26" fillId="4" borderId="23" xfId="0" applyFont="1" applyFill="1" applyBorder="1" applyAlignment="1">
      <alignment horizontal="center"/>
    </xf>
    <xf numFmtId="44" fontId="26" fillId="4" borderId="4" xfId="0" applyNumberFormat="1" applyFont="1" applyFill="1" applyBorder="1" applyAlignment="1">
      <alignment horizontal="center"/>
    </xf>
    <xf numFmtId="0" fontId="37" fillId="4" borderId="0" xfId="0" applyFont="1" applyFill="1" applyAlignment="1">
      <alignment horizontal="right"/>
    </xf>
    <xf numFmtId="0" fontId="37" fillId="6" borderId="2" xfId="0" applyFont="1" applyFill="1" applyBorder="1" applyAlignment="1">
      <alignment horizontal="right"/>
    </xf>
    <xf numFmtId="0" fontId="2" fillId="0" borderId="20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164" fontId="0" fillId="0" borderId="6" xfId="0" applyNumberFormat="1" applyBorder="1" applyAlignment="1">
      <alignment horizontal="center"/>
    </xf>
    <xf numFmtId="0" fontId="0" fillId="2" borderId="23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5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7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165" fontId="0" fillId="0" borderId="6" xfId="0" applyNumberFormat="1" applyBorder="1" applyAlignment="1">
      <alignment horizontal="center"/>
    </xf>
    <xf numFmtId="1" fontId="0" fillId="6" borderId="5" xfId="0" applyNumberFormat="1" applyFill="1" applyBorder="1" applyAlignment="1">
      <alignment horizontal="center"/>
    </xf>
    <xf numFmtId="1" fontId="0" fillId="6" borderId="7" xfId="0" applyNumberFormat="1" applyFill="1" applyBorder="1" applyAlignment="1">
      <alignment horizontal="center"/>
    </xf>
    <xf numFmtId="1" fontId="0" fillId="6" borderId="0" xfId="0" applyNumberFormat="1" applyFill="1" applyAlignment="1">
      <alignment horizontal="center"/>
    </xf>
    <xf numFmtId="0" fontId="0" fillId="2" borderId="27" xfId="0" applyFill="1" applyBorder="1" applyAlignment="1">
      <alignment vertical="center" wrapText="1"/>
    </xf>
    <xf numFmtId="0" fontId="0" fillId="0" borderId="27" xfId="0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5" borderId="0" xfId="0" applyFont="1" applyFill="1"/>
    <xf numFmtId="0" fontId="1" fillId="4" borderId="39" xfId="0" applyFont="1" applyFill="1" applyBorder="1" applyAlignment="1">
      <alignment horizontal="center" wrapText="1"/>
    </xf>
    <xf numFmtId="0" fontId="1" fillId="4" borderId="30" xfId="0" applyFont="1" applyFill="1" applyBorder="1" applyAlignment="1">
      <alignment horizontal="center" wrapText="1"/>
    </xf>
    <xf numFmtId="0" fontId="0" fillId="0" borderId="30" xfId="0" applyBorder="1" applyAlignment="1">
      <alignment wrapText="1"/>
    </xf>
    <xf numFmtId="0" fontId="0" fillId="0" borderId="40" xfId="0" applyBorder="1" applyAlignment="1">
      <alignment wrapText="1"/>
    </xf>
    <xf numFmtId="0" fontId="1" fillId="4" borderId="41" xfId="0" applyFont="1" applyFill="1" applyBorder="1" applyAlignment="1">
      <alignment horizontal="center" wrapText="1"/>
    </xf>
    <xf numFmtId="0" fontId="1" fillId="4" borderId="31" xfId="0" applyFont="1" applyFill="1" applyBorder="1" applyAlignment="1">
      <alignment horizontal="center" wrapText="1"/>
    </xf>
    <xf numFmtId="0" fontId="0" fillId="0" borderId="31" xfId="0" applyBorder="1" applyAlignment="1">
      <alignment wrapText="1"/>
    </xf>
    <xf numFmtId="0" fontId="0" fillId="0" borderId="42" xfId="0" applyBorder="1" applyAlignment="1">
      <alignment wrapText="1"/>
    </xf>
    <xf numFmtId="0" fontId="0" fillId="2" borderId="0" xfId="0" applyFill="1" applyAlignment="1">
      <alignment horizontal="left" vertical="center" wrapText="1"/>
    </xf>
    <xf numFmtId="0" fontId="1" fillId="4" borderId="42" xfId="0" applyFont="1" applyFill="1" applyBorder="1" applyAlignment="1">
      <alignment horizontal="center" wrapText="1"/>
    </xf>
    <xf numFmtId="0" fontId="31" fillId="0" borderId="12" xfId="0" applyFont="1" applyBorder="1" applyAlignment="1">
      <alignment horizontal="center" wrapText="1"/>
    </xf>
    <xf numFmtId="0" fontId="31" fillId="0" borderId="19" xfId="0" applyFont="1" applyBorder="1" applyAlignment="1">
      <alignment horizontal="center" wrapText="1"/>
    </xf>
    <xf numFmtId="0" fontId="0" fillId="0" borderId="0" xfId="0"/>
    <xf numFmtId="0" fontId="1" fillId="6" borderId="36" xfId="0" applyFont="1" applyFill="1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1" fillId="6" borderId="47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2" fillId="0" borderId="20" xfId="0" applyFont="1" applyBorder="1"/>
    <xf numFmtId="0" fontId="13" fillId="0" borderId="0" xfId="0" applyFont="1" applyAlignment="1">
      <alignment horizontal="left" wrapText="1" indent="23"/>
    </xf>
    <xf numFmtId="0" fontId="15" fillId="3" borderId="9" xfId="0" applyFont="1" applyFill="1" applyBorder="1" applyAlignment="1">
      <alignment horizontal="center" vertical="center" textRotation="90" wrapText="1"/>
    </xf>
    <xf numFmtId="0" fontId="15" fillId="3" borderId="20" xfId="0" applyFont="1" applyFill="1" applyBorder="1" applyAlignment="1">
      <alignment horizontal="center" vertical="center" textRotation="90" wrapText="1"/>
    </xf>
    <xf numFmtId="0" fontId="15" fillId="3" borderId="13" xfId="0" applyFont="1" applyFill="1" applyBorder="1" applyAlignment="1">
      <alignment horizontal="center" vertical="center" textRotation="90" wrapText="1"/>
    </xf>
    <xf numFmtId="0" fontId="15" fillId="3" borderId="11" xfId="0" applyFont="1" applyFill="1" applyBorder="1" applyAlignment="1">
      <alignment horizontal="center" vertical="center" textRotation="90" wrapText="1"/>
    </xf>
    <xf numFmtId="0" fontId="15" fillId="3" borderId="18" xfId="0" applyFont="1" applyFill="1" applyBorder="1" applyAlignment="1">
      <alignment horizontal="center" vertical="center" textRotation="90" wrapText="1"/>
    </xf>
    <xf numFmtId="0" fontId="15" fillId="3" borderId="15" xfId="0" applyFont="1" applyFill="1" applyBorder="1" applyAlignment="1">
      <alignment horizontal="center" vertical="center" textRotation="90" wrapText="1"/>
    </xf>
    <xf numFmtId="0" fontId="17" fillId="3" borderId="9" xfId="0" applyFont="1" applyFill="1" applyBorder="1" applyAlignment="1">
      <alignment horizontal="center" vertical="center" textRotation="90" wrapText="1"/>
    </xf>
    <xf numFmtId="0" fontId="17" fillId="3" borderId="20" xfId="0" applyFont="1" applyFill="1" applyBorder="1" applyAlignment="1">
      <alignment horizontal="center" vertical="center" textRotation="90" wrapText="1"/>
    </xf>
    <xf numFmtId="0" fontId="17" fillId="3" borderId="13" xfId="0" applyFont="1" applyFill="1" applyBorder="1" applyAlignment="1">
      <alignment horizontal="center" vertical="center" textRotation="90" wrapText="1"/>
    </xf>
    <xf numFmtId="0" fontId="17" fillId="3" borderId="11" xfId="0" applyFont="1" applyFill="1" applyBorder="1" applyAlignment="1">
      <alignment horizontal="center" vertical="center" textRotation="90" wrapText="1"/>
    </xf>
    <xf numFmtId="0" fontId="17" fillId="3" borderId="18" xfId="0" applyFont="1" applyFill="1" applyBorder="1" applyAlignment="1">
      <alignment horizontal="center" vertical="center" textRotation="90" wrapText="1"/>
    </xf>
    <xf numFmtId="0" fontId="17" fillId="3" borderId="15" xfId="0" applyFont="1" applyFill="1" applyBorder="1" applyAlignment="1">
      <alignment horizontal="center" vertical="center" textRotation="90" wrapText="1"/>
    </xf>
    <xf numFmtId="0" fontId="17" fillId="3" borderId="9" xfId="0" applyFont="1" applyFill="1" applyBorder="1" applyAlignment="1">
      <alignment horizontal="center" vertical="center" textRotation="90"/>
    </xf>
    <xf numFmtId="0" fontId="17" fillId="3" borderId="20" xfId="0" applyFont="1" applyFill="1" applyBorder="1" applyAlignment="1">
      <alignment horizontal="center" vertical="center" textRotation="90"/>
    </xf>
    <xf numFmtId="0" fontId="17" fillId="3" borderId="13" xfId="0" applyFont="1" applyFill="1" applyBorder="1" applyAlignment="1">
      <alignment horizontal="center" vertical="center" textRotation="90"/>
    </xf>
    <xf numFmtId="0" fontId="17" fillId="3" borderId="11" xfId="0" applyFont="1" applyFill="1" applyBorder="1" applyAlignment="1">
      <alignment horizontal="center" vertical="center" textRotation="90"/>
    </xf>
    <xf numFmtId="0" fontId="17" fillId="3" borderId="18" xfId="0" applyFont="1" applyFill="1" applyBorder="1" applyAlignment="1">
      <alignment horizontal="center" vertical="center" textRotation="90"/>
    </xf>
    <xf numFmtId="0" fontId="17" fillId="3" borderId="15" xfId="0" applyFont="1" applyFill="1" applyBorder="1" applyAlignment="1">
      <alignment horizontal="center" vertical="center" textRotation="90"/>
    </xf>
    <xf numFmtId="0" fontId="0" fillId="2" borderId="50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50" xfId="0" applyFill="1" applyBorder="1" applyAlignment="1">
      <alignment vertical="center" wrapText="1"/>
    </xf>
    <xf numFmtId="0" fontId="0" fillId="2" borderId="49" xfId="0" applyFill="1" applyBorder="1" applyAlignment="1">
      <alignment vertical="center" wrapText="1"/>
    </xf>
    <xf numFmtId="0" fontId="0" fillId="0" borderId="0" xfId="0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91439</xdr:colOff>
      <xdr:row>1</xdr:row>
      <xdr:rowOff>180973</xdr:rowOff>
    </xdr:from>
    <xdr:to>
      <xdr:col>13</xdr:col>
      <xdr:colOff>542924</xdr:colOff>
      <xdr:row>12</xdr:row>
      <xdr:rowOff>95249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670FC6-FF61-7F89-56E7-9269D62DE6BC}"/>
            </a:ext>
          </a:extLst>
        </xdr:cNvPr>
        <xdr:cNvSpPr txBox="1"/>
      </xdr:nvSpPr>
      <xdr:spPr>
        <a:xfrm>
          <a:off x="7092314" y="361948"/>
          <a:ext cx="5633085" cy="289560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1" u="sng"/>
            <a:t>INSTRUCTIONS</a:t>
          </a:r>
        </a:p>
        <a:p>
          <a:r>
            <a:rPr lang="en-US" sz="1100" i="1"/>
            <a:t>Each agency will enter the number of scopes requested</a:t>
          </a:r>
          <a:r>
            <a:rPr lang="en-US" sz="1100" i="1" baseline="0"/>
            <a:t> for each row </a:t>
          </a:r>
          <a:r>
            <a:rPr lang="en-US" sz="1100" b="1" i="1" baseline="0"/>
            <a:t>into column F</a:t>
          </a:r>
          <a:r>
            <a:rPr lang="en-US" sz="1100" i="1" baseline="0"/>
            <a:t>. </a:t>
          </a:r>
        </a:p>
        <a:p>
          <a:endParaRPr lang="en-US" sz="1100" i="1" baseline="0"/>
        </a:p>
        <a:p>
          <a:r>
            <a:rPr lang="en-US" sz="1100" i="1" baseline="0"/>
            <a:t>For Risk Reduction Activities and Risk-targeted Integrated STI/VH Prevention, you will request the total number scopes requested for each intervention you will provide. </a:t>
          </a:r>
        </a:p>
        <a:p>
          <a:endParaRPr lang="en-US" sz="1100" i="1" baseline="0"/>
        </a:p>
        <a:p>
          <a:r>
            <a:rPr lang="en-US" sz="1100" i="1" baseline="0"/>
            <a:t>Example for Risk Reduction Acivities: if your agency will provide 10 HIV Navigation, 25 Partnerhsip for Health, and 5 Harm Redcution activites to Black MSM, you will enter in 40 in the corresponding cell. </a:t>
          </a:r>
        </a:p>
        <a:p>
          <a:endParaRPr lang="en-US" sz="1100" i="1" baseline="0"/>
        </a:p>
        <a:p>
          <a:r>
            <a:rPr lang="en-US" sz="1100" i="1" baseline="0"/>
            <a:t>Example for Integrated STI/VH testing: if your agency would like to provide 5 GC/CT tests, 5 Syphilis tests, and 0 Hepatitis C test to BMSM, you will enter in 10 scopes in the corresponding cell. </a:t>
          </a:r>
        </a:p>
        <a:p>
          <a:endParaRPr lang="en-US" sz="1100" i="1" baseline="0"/>
        </a:p>
        <a:p>
          <a:r>
            <a:rPr lang="en-US" sz="1100" i="1" baseline="0"/>
            <a:t>If your agency is selected as a RIG site, you will work with your Lead Agent to negotiate and finalize scope allocation. </a:t>
          </a:r>
          <a:endParaRPr lang="en-US" sz="11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406400</xdr:rowOff>
    </xdr:from>
    <xdr:ext cx="2411349" cy="699770"/>
    <xdr:pic>
      <xdr:nvPicPr>
        <xdr:cNvPr id="2" name="image1.png">
          <a:extLst>
            <a:ext uri="{FF2B5EF4-FFF2-40B4-BE49-F238E27FC236}">
              <a16:creationId xmlns:a16="http://schemas.microsoft.com/office/drawing/2014/main" id="{11F57ABE-2B7C-4045-B513-834217A5D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6400"/>
          <a:ext cx="2411349" cy="6997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5A354FD2-AC5D-4B1C-B590-8D355AB64088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59"/>
              </a:lnTo>
              <a:lnTo>
                <a:pt x="1831339" y="10159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4" name="Shape 9">
          <a:extLst>
            <a:ext uri="{FF2B5EF4-FFF2-40B4-BE49-F238E27FC236}">
              <a16:creationId xmlns:a16="http://schemas.microsoft.com/office/drawing/2014/main" id="{5264A45E-07D7-46E1-8D56-7B6B8E16DA23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60"/>
              </a:lnTo>
              <a:lnTo>
                <a:pt x="1831339" y="10160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0</xdr:col>
      <xdr:colOff>0</xdr:colOff>
      <xdr:row>1</xdr:row>
      <xdr:rowOff>47625</xdr:rowOff>
    </xdr:from>
    <xdr:to>
      <xdr:col>17</xdr:col>
      <xdr:colOff>277148</xdr:colOff>
      <xdr:row>26</xdr:row>
      <xdr:rowOff>388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69B94C4-05D8-9BD0-FFB3-7845F0510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28750"/>
          <a:ext cx="10640348" cy="4477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362733</xdr:colOff>
      <xdr:row>15</xdr:row>
      <xdr:rowOff>248195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02A5F1-A692-4ABB-8E48-230697808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30483" cy="62946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14</xdr:row>
      <xdr:rowOff>257175</xdr:rowOff>
    </xdr:from>
    <xdr:to>
      <xdr:col>14</xdr:col>
      <xdr:colOff>511241</xdr:colOff>
      <xdr:row>26</xdr:row>
      <xdr:rowOff>110924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F60ADE-1D99-5A3E-BEBC-F7B165242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5915025"/>
          <a:ext cx="8093141" cy="5006774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25</xdr:row>
      <xdr:rowOff>371475</xdr:rowOff>
    </xdr:from>
    <xdr:to>
      <xdr:col>14</xdr:col>
      <xdr:colOff>511240</xdr:colOff>
      <xdr:row>38</xdr:row>
      <xdr:rowOff>324287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189DB2-4D58-92E7-642B-E0BF88ADB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775" y="10801350"/>
          <a:ext cx="8074090" cy="5041067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38</xdr:row>
      <xdr:rowOff>180975</xdr:rowOff>
    </xdr:from>
    <xdr:to>
      <xdr:col>14</xdr:col>
      <xdr:colOff>530297</xdr:colOff>
      <xdr:row>40</xdr:row>
      <xdr:rowOff>104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762DDEF-96C3-F348-E50D-9F7C5370D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8150" y="15706725"/>
          <a:ext cx="8150297" cy="1200254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000C-B5AD-4BF3-8600-DCA4102EBD43}">
  <sheetPr>
    <pageSetUpPr fitToPage="1"/>
  </sheetPr>
  <dimension ref="A3:N75"/>
  <sheetViews>
    <sheetView tabSelected="1" topLeftCell="A39" zoomScaleNormal="100" workbookViewId="0">
      <selection activeCell="N59" sqref="N59"/>
    </sheetView>
  </sheetViews>
  <sheetFormatPr defaultRowHeight="15" x14ac:dyDescent="0.25"/>
  <cols>
    <col min="2" max="2" width="34.28515625" customWidth="1"/>
    <col min="3" max="3" width="16.140625" customWidth="1"/>
    <col min="4" max="4" width="17.140625" customWidth="1"/>
    <col min="5" max="5" width="25.7109375" customWidth="1"/>
    <col min="6" max="6" width="18.7109375" style="2" customWidth="1"/>
    <col min="7" max="7" width="12.7109375" style="2" customWidth="1"/>
    <col min="8" max="8" width="1" style="2" customWidth="1"/>
    <col min="9" max="9" width="4.42578125" customWidth="1"/>
    <col min="11" max="11" width="15.85546875" customWidth="1"/>
    <col min="12" max="12" width="5" customWidth="1"/>
    <col min="13" max="13" width="9.140625" customWidth="1"/>
    <col min="14" max="14" width="28.5703125" customWidth="1"/>
  </cols>
  <sheetData>
    <row r="3" spans="1:8" ht="42.75" customHeight="1" x14ac:dyDescent="0.35">
      <c r="B3" s="87" t="s">
        <v>42</v>
      </c>
      <c r="C3" s="162" t="s">
        <v>43</v>
      </c>
      <c r="D3" s="162"/>
      <c r="E3" s="162"/>
    </row>
    <row r="4" spans="1:8" ht="18.75" customHeight="1" thickBot="1" x14ac:dyDescent="0.3"/>
    <row r="5" spans="1:8" ht="59.45" customHeight="1" thickBot="1" x14ac:dyDescent="0.3">
      <c r="A5" s="63" t="s">
        <v>85</v>
      </c>
      <c r="B5" s="1"/>
      <c r="C5" s="100" t="s">
        <v>44</v>
      </c>
      <c r="D5" s="101" t="s">
        <v>45</v>
      </c>
      <c r="E5" s="141"/>
    </row>
    <row r="6" spans="1:8" x14ac:dyDescent="0.25">
      <c r="B6" s="88" t="s">
        <v>86</v>
      </c>
      <c r="C6" s="89" t="s">
        <v>16</v>
      </c>
      <c r="D6" s="90" t="s">
        <v>0</v>
      </c>
      <c r="E6" s="142"/>
    </row>
    <row r="7" spans="1:8" x14ac:dyDescent="0.25">
      <c r="B7" s="91" t="s">
        <v>1</v>
      </c>
      <c r="C7" s="92">
        <v>88621.05</v>
      </c>
      <c r="D7" s="93">
        <v>0</v>
      </c>
      <c r="E7" s="143"/>
      <c r="F7" s="175"/>
      <c r="G7" s="175"/>
      <c r="H7"/>
    </row>
    <row r="8" spans="1:8" x14ac:dyDescent="0.25">
      <c r="B8" s="91" t="s">
        <v>2</v>
      </c>
      <c r="C8" s="92">
        <v>104260.06</v>
      </c>
      <c r="D8" s="93">
        <v>0</v>
      </c>
      <c r="E8" s="143"/>
    </row>
    <row r="9" spans="1:8" x14ac:dyDescent="0.25">
      <c r="B9" s="91" t="s">
        <v>3</v>
      </c>
      <c r="C9" s="92">
        <v>239798.14</v>
      </c>
      <c r="D9" s="155">
        <f>SUM(E23:E32)</f>
        <v>1598</v>
      </c>
      <c r="E9" s="154"/>
    </row>
    <row r="10" spans="1:8" x14ac:dyDescent="0.25">
      <c r="B10" s="91" t="s">
        <v>4</v>
      </c>
      <c r="C10" s="92">
        <v>78195.039999999994</v>
      </c>
      <c r="D10" s="155">
        <f>SUM(E34:E43)</f>
        <v>521</v>
      </c>
      <c r="E10" s="154"/>
    </row>
    <row r="11" spans="1:8" x14ac:dyDescent="0.25">
      <c r="B11" s="91" t="s">
        <v>22</v>
      </c>
      <c r="C11" s="92">
        <v>119899.07</v>
      </c>
      <c r="D11" s="155">
        <f>SUM(E45:E54)</f>
        <v>799</v>
      </c>
      <c r="E11" s="154"/>
    </row>
    <row r="12" spans="1:8" x14ac:dyDescent="0.25">
      <c r="B12" s="91" t="s">
        <v>5</v>
      </c>
      <c r="C12" s="92">
        <v>187668.11</v>
      </c>
      <c r="D12" s="94">
        <f>E21</f>
        <v>1251</v>
      </c>
      <c r="E12" s="154"/>
    </row>
    <row r="13" spans="1:8" x14ac:dyDescent="0.25">
      <c r="B13" s="91" t="s">
        <v>6</v>
      </c>
      <c r="C13" s="95">
        <v>57343.03</v>
      </c>
      <c r="D13" s="156">
        <f>E56</f>
        <v>382</v>
      </c>
      <c r="E13" s="154"/>
    </row>
    <row r="14" spans="1:8" x14ac:dyDescent="0.25">
      <c r="B14" s="96" t="s">
        <v>20</v>
      </c>
      <c r="C14" s="97">
        <f>SUM(C7:C13)</f>
        <v>875784.5</v>
      </c>
      <c r="D14" s="157">
        <f>SUM(D9:D13)</f>
        <v>4551</v>
      </c>
      <c r="E14" s="143"/>
    </row>
    <row r="15" spans="1:8" x14ac:dyDescent="0.25">
      <c r="C15" s="179"/>
      <c r="D15" s="179"/>
    </row>
    <row r="16" spans="1:8" ht="15.75" thickBot="1" x14ac:dyDescent="0.3">
      <c r="C16" s="62"/>
      <c r="D16" s="62"/>
    </row>
    <row r="17" spans="1:14" ht="16.899999999999999" customHeight="1" x14ac:dyDescent="0.25">
      <c r="B17" s="180" t="s">
        <v>21</v>
      </c>
      <c r="C17" s="181"/>
      <c r="D17" s="182"/>
      <c r="E17" s="186"/>
      <c r="F17" s="188"/>
      <c r="G17" s="173" t="s">
        <v>33</v>
      </c>
      <c r="H17" s="109"/>
    </row>
    <row r="18" spans="1:14" ht="50.45" customHeight="1" thickBot="1" x14ac:dyDescent="0.3">
      <c r="B18" s="183"/>
      <c r="C18" s="184"/>
      <c r="D18" s="185"/>
      <c r="E18" s="187"/>
      <c r="F18" s="189"/>
      <c r="G18" s="174"/>
      <c r="H18" s="109"/>
    </row>
    <row r="19" spans="1:14" ht="15" customHeight="1" x14ac:dyDescent="0.25">
      <c r="B19" s="125"/>
      <c r="C19" s="126"/>
      <c r="D19" s="127"/>
      <c r="E19" s="98"/>
      <c r="F19" s="190" t="s">
        <v>69</v>
      </c>
      <c r="G19" s="176" t="s">
        <v>68</v>
      </c>
      <c r="H19" s="85"/>
    </row>
    <row r="20" spans="1:14" ht="15.75" thickBot="1" x14ac:dyDescent="0.3">
      <c r="A20" s="64" t="s">
        <v>85</v>
      </c>
      <c r="B20" s="128" t="s">
        <v>64</v>
      </c>
      <c r="C20" s="129" t="s">
        <v>65</v>
      </c>
      <c r="D20" s="130" t="s">
        <v>66</v>
      </c>
      <c r="E20" s="99" t="s">
        <v>67</v>
      </c>
      <c r="F20" s="191"/>
      <c r="G20" s="177"/>
    </row>
    <row r="21" spans="1:14" ht="16.5" thickTop="1" thickBot="1" x14ac:dyDescent="0.3">
      <c r="A21" s="3"/>
      <c r="B21" s="4" t="s">
        <v>9</v>
      </c>
      <c r="C21" s="4" t="s">
        <v>7</v>
      </c>
      <c r="D21" s="4" t="s">
        <v>10</v>
      </c>
      <c r="E21" s="10">
        <v>1251</v>
      </c>
      <c r="F21" s="83"/>
      <c r="G21" s="84">
        <f>F21*150.01</f>
        <v>0</v>
      </c>
      <c r="H21" s="110"/>
      <c r="I21" s="102"/>
      <c r="J21" s="102"/>
      <c r="K21" s="102"/>
      <c r="L21" s="102"/>
    </row>
    <row r="22" spans="1:14" s="74" customFormat="1" ht="37.5" customHeight="1" thickTop="1" x14ac:dyDescent="0.25">
      <c r="A22" s="65"/>
      <c r="B22" s="65"/>
      <c r="C22" s="65"/>
      <c r="D22" s="65"/>
      <c r="E22" s="139" t="s">
        <v>70</v>
      </c>
      <c r="F22" s="134">
        <f>F21</f>
        <v>0</v>
      </c>
      <c r="G22" s="135">
        <f>SUM(G21)</f>
        <v>0</v>
      </c>
      <c r="H22" s="111"/>
      <c r="I22" s="163" t="s">
        <v>80</v>
      </c>
      <c r="J22" s="164"/>
      <c r="K22" s="164"/>
      <c r="L22" s="164"/>
      <c r="M22" s="165"/>
      <c r="N22" s="166"/>
    </row>
    <row r="23" spans="1:14" x14ac:dyDescent="0.25">
      <c r="A23" s="4"/>
      <c r="B23" s="4" t="s">
        <v>11</v>
      </c>
      <c r="C23" s="4" t="s">
        <v>12</v>
      </c>
      <c r="D23" s="4" t="s">
        <v>26</v>
      </c>
      <c r="E23" s="10">
        <v>205</v>
      </c>
      <c r="F23" s="61"/>
      <c r="G23" s="59">
        <f>F23*150.06</f>
        <v>0</v>
      </c>
      <c r="H23" s="110"/>
      <c r="I23" s="144" t="b">
        <v>0</v>
      </c>
      <c r="J23" s="148" t="s">
        <v>39</v>
      </c>
      <c r="K23" s="116"/>
      <c r="L23" s="116"/>
      <c r="M23" s="116"/>
      <c r="N23" s="117"/>
    </row>
    <row r="24" spans="1:14" x14ac:dyDescent="0.25">
      <c r="A24" s="4"/>
      <c r="B24" s="4" t="s">
        <v>11</v>
      </c>
      <c r="C24" s="4" t="s">
        <v>12</v>
      </c>
      <c r="D24" s="4" t="s">
        <v>28</v>
      </c>
      <c r="E24" s="10">
        <v>148</v>
      </c>
      <c r="F24" s="61"/>
      <c r="G24" s="59">
        <f t="shared" ref="G24:G32" si="0">F24*150.06</f>
        <v>0</v>
      </c>
      <c r="H24" s="110"/>
      <c r="I24" s="144" t="b">
        <v>0</v>
      </c>
      <c r="J24" s="148" t="s">
        <v>63</v>
      </c>
      <c r="K24" s="116"/>
      <c r="L24" s="116"/>
      <c r="M24" s="116"/>
      <c r="N24" s="117"/>
    </row>
    <row r="25" spans="1:14" ht="26.25" x14ac:dyDescent="0.25">
      <c r="A25" s="4"/>
      <c r="B25" s="4" t="s">
        <v>11</v>
      </c>
      <c r="C25" s="4" t="s">
        <v>12</v>
      </c>
      <c r="D25" s="60" t="s">
        <v>29</v>
      </c>
      <c r="E25" s="10">
        <v>167</v>
      </c>
      <c r="F25" s="61"/>
      <c r="G25" s="59">
        <f t="shared" si="0"/>
        <v>0</v>
      </c>
      <c r="H25" s="110"/>
      <c r="I25" s="144" t="b">
        <v>0</v>
      </c>
      <c r="J25" s="148" t="s">
        <v>78</v>
      </c>
      <c r="K25" s="116"/>
      <c r="L25" s="116"/>
      <c r="M25" s="116"/>
      <c r="N25" s="117"/>
    </row>
    <row r="26" spans="1:14" x14ac:dyDescent="0.25">
      <c r="A26" s="4"/>
      <c r="B26" s="4" t="s">
        <v>11</v>
      </c>
      <c r="C26" s="4" t="s">
        <v>12</v>
      </c>
      <c r="D26" s="4" t="s">
        <v>8</v>
      </c>
      <c r="E26" s="10">
        <v>135</v>
      </c>
      <c r="F26" s="61"/>
      <c r="G26" s="59">
        <f t="shared" si="0"/>
        <v>0</v>
      </c>
      <c r="H26" s="110"/>
      <c r="I26" s="144" t="b">
        <v>0</v>
      </c>
      <c r="J26" s="148" t="s">
        <v>62</v>
      </c>
      <c r="K26" s="116"/>
      <c r="L26" s="116"/>
      <c r="M26" s="116"/>
      <c r="N26" s="117"/>
    </row>
    <row r="27" spans="1:14" x14ac:dyDescent="0.25">
      <c r="A27" s="4"/>
      <c r="B27" s="4" t="s">
        <v>11</v>
      </c>
      <c r="C27" s="4" t="s">
        <v>12</v>
      </c>
      <c r="D27" s="4" t="s">
        <v>25</v>
      </c>
      <c r="E27" s="10">
        <v>238</v>
      </c>
      <c r="F27" s="61"/>
      <c r="G27" s="59">
        <f t="shared" si="0"/>
        <v>0</v>
      </c>
      <c r="H27" s="110"/>
      <c r="I27" s="144" t="b">
        <v>0</v>
      </c>
      <c r="J27" s="148" t="s">
        <v>40</v>
      </c>
      <c r="K27" s="116"/>
      <c r="L27" s="116"/>
      <c r="M27" s="116"/>
      <c r="N27" s="117"/>
    </row>
    <row r="28" spans="1:14" ht="26.25" x14ac:dyDescent="0.25">
      <c r="A28" s="4"/>
      <c r="B28" s="4" t="s">
        <v>11</v>
      </c>
      <c r="C28" s="4" t="s">
        <v>12</v>
      </c>
      <c r="D28" s="60" t="s">
        <v>27</v>
      </c>
      <c r="E28" s="10">
        <v>173</v>
      </c>
      <c r="F28" s="61"/>
      <c r="G28" s="59">
        <f t="shared" si="0"/>
        <v>0</v>
      </c>
      <c r="H28" s="110"/>
      <c r="I28" s="120"/>
      <c r="J28" s="116"/>
      <c r="K28" s="116"/>
      <c r="L28" s="116"/>
      <c r="M28" s="116"/>
      <c r="N28" s="117"/>
    </row>
    <row r="29" spans="1:14" ht="26.25" x14ac:dyDescent="0.25">
      <c r="A29" s="4"/>
      <c r="B29" s="4" t="s">
        <v>11</v>
      </c>
      <c r="C29" s="4" t="s">
        <v>12</v>
      </c>
      <c r="D29" s="60" t="s">
        <v>84</v>
      </c>
      <c r="E29" s="10">
        <v>128</v>
      </c>
      <c r="F29" s="61"/>
      <c r="G29" s="59">
        <f t="shared" si="0"/>
        <v>0</v>
      </c>
      <c r="H29" s="110"/>
      <c r="I29" s="120"/>
      <c r="J29" s="116"/>
      <c r="K29" s="116"/>
      <c r="L29" s="116"/>
      <c r="M29" s="116"/>
      <c r="N29" s="117"/>
    </row>
    <row r="30" spans="1:14" x14ac:dyDescent="0.25">
      <c r="A30" s="3"/>
      <c r="B30" s="4" t="s">
        <v>11</v>
      </c>
      <c r="C30" s="4" t="s">
        <v>12</v>
      </c>
      <c r="D30" s="4" t="s">
        <v>30</v>
      </c>
      <c r="E30" s="10">
        <v>128</v>
      </c>
      <c r="F30" s="61"/>
      <c r="G30" s="59">
        <f t="shared" si="0"/>
        <v>0</v>
      </c>
      <c r="H30" s="110"/>
      <c r="I30" s="120"/>
      <c r="J30" s="116"/>
      <c r="K30" s="116"/>
      <c r="L30" s="116"/>
      <c r="M30" s="116"/>
      <c r="N30" s="117"/>
    </row>
    <row r="31" spans="1:14" s="55" customFormat="1" x14ac:dyDescent="0.25">
      <c r="A31" s="3"/>
      <c r="B31" s="4" t="s">
        <v>11</v>
      </c>
      <c r="C31" s="4" t="s">
        <v>12</v>
      </c>
      <c r="D31" s="4" t="s">
        <v>31</v>
      </c>
      <c r="E31" s="10">
        <v>180</v>
      </c>
      <c r="F31" s="61"/>
      <c r="G31" s="59">
        <f t="shared" si="0"/>
        <v>0</v>
      </c>
      <c r="H31" s="110"/>
      <c r="I31" s="121"/>
      <c r="J31" s="118"/>
      <c r="K31" s="118"/>
      <c r="L31" s="118"/>
      <c r="M31" s="118"/>
      <c r="N31" s="119"/>
    </row>
    <row r="32" spans="1:14" ht="26.25" x14ac:dyDescent="0.25">
      <c r="A32" s="3"/>
      <c r="B32" s="4" t="s">
        <v>11</v>
      </c>
      <c r="C32" s="4" t="s">
        <v>12</v>
      </c>
      <c r="D32" s="60" t="s">
        <v>32</v>
      </c>
      <c r="E32" s="10">
        <v>96</v>
      </c>
      <c r="F32" s="61"/>
      <c r="G32" s="59">
        <f t="shared" si="0"/>
        <v>0</v>
      </c>
      <c r="H32" s="110"/>
      <c r="I32" s="120"/>
      <c r="J32" s="116"/>
      <c r="K32" s="116"/>
      <c r="L32" s="116"/>
      <c r="M32" s="116"/>
      <c r="N32" s="117"/>
    </row>
    <row r="33" spans="1:14" ht="38.25" customHeight="1" x14ac:dyDescent="0.25">
      <c r="A33" s="66"/>
      <c r="B33" s="67"/>
      <c r="C33" s="67"/>
      <c r="D33" s="67"/>
      <c r="E33" s="133" t="s">
        <v>71</v>
      </c>
      <c r="F33" s="134">
        <f t="shared" ref="F33" si="1">SUM(F23:F32)</f>
        <v>0</v>
      </c>
      <c r="G33" s="135">
        <f>SUM(G23:G32)</f>
        <v>0</v>
      </c>
      <c r="H33" s="111"/>
      <c r="I33" s="167" t="s">
        <v>83</v>
      </c>
      <c r="J33" s="168"/>
      <c r="K33" s="168"/>
      <c r="L33" s="168"/>
      <c r="M33" s="169"/>
      <c r="N33" s="170"/>
    </row>
    <row r="34" spans="1:14" x14ac:dyDescent="0.25">
      <c r="A34" s="3"/>
      <c r="B34" s="4" t="s">
        <v>13</v>
      </c>
      <c r="C34" s="4" t="s">
        <v>24</v>
      </c>
      <c r="D34" s="4" t="s">
        <v>26</v>
      </c>
      <c r="E34" s="10">
        <v>67</v>
      </c>
      <c r="F34" s="61"/>
      <c r="G34" s="59">
        <f>F34*150.09</f>
        <v>0</v>
      </c>
      <c r="H34" s="110"/>
      <c r="I34" s="144" t="b">
        <v>0</v>
      </c>
      <c r="J34" s="148" t="s">
        <v>36</v>
      </c>
      <c r="K34" s="116"/>
      <c r="L34" s="116"/>
      <c r="M34" s="116"/>
      <c r="N34" s="117"/>
    </row>
    <row r="35" spans="1:14" x14ac:dyDescent="0.25">
      <c r="A35" s="3"/>
      <c r="B35" s="4" t="s">
        <v>13</v>
      </c>
      <c r="C35" s="4" t="s">
        <v>24</v>
      </c>
      <c r="D35" s="4" t="s">
        <v>28</v>
      </c>
      <c r="E35" s="10">
        <v>48</v>
      </c>
      <c r="F35" s="61"/>
      <c r="G35" s="59">
        <f t="shared" ref="G35:G43" si="2">F35*150.09</f>
        <v>0</v>
      </c>
      <c r="H35" s="110"/>
      <c r="I35" s="144" t="b">
        <v>0</v>
      </c>
      <c r="J35" s="148" t="s">
        <v>37</v>
      </c>
      <c r="K35" s="116"/>
      <c r="L35" s="116"/>
      <c r="M35" s="116"/>
      <c r="N35" s="117"/>
    </row>
    <row r="36" spans="1:14" ht="26.25" x14ac:dyDescent="0.25">
      <c r="A36" s="3"/>
      <c r="B36" s="4" t="s">
        <v>13</v>
      </c>
      <c r="C36" s="4" t="s">
        <v>24</v>
      </c>
      <c r="D36" s="60" t="s">
        <v>29</v>
      </c>
      <c r="E36" s="10">
        <v>54</v>
      </c>
      <c r="F36" s="61"/>
      <c r="G36" s="59">
        <f t="shared" si="2"/>
        <v>0</v>
      </c>
      <c r="H36" s="110"/>
      <c r="I36" s="144" t="b">
        <v>0</v>
      </c>
      <c r="J36" s="148" t="s">
        <v>38</v>
      </c>
      <c r="K36" s="116"/>
      <c r="L36" s="116"/>
      <c r="M36" s="116"/>
      <c r="N36" s="117"/>
    </row>
    <row r="37" spans="1:14" x14ac:dyDescent="0.25">
      <c r="A37" s="3"/>
      <c r="B37" s="4" t="s">
        <v>13</v>
      </c>
      <c r="C37" s="4" t="s">
        <v>24</v>
      </c>
      <c r="D37" s="4" t="s">
        <v>8</v>
      </c>
      <c r="E37" s="10">
        <v>44</v>
      </c>
      <c r="F37" s="61"/>
      <c r="G37" s="59">
        <f t="shared" si="2"/>
        <v>0</v>
      </c>
      <c r="H37" s="110"/>
      <c r="I37" s="144" t="b">
        <v>0</v>
      </c>
      <c r="J37" s="148" t="s">
        <v>41</v>
      </c>
      <c r="K37" s="116"/>
      <c r="L37" s="116"/>
      <c r="M37" s="116"/>
      <c r="N37" s="117"/>
    </row>
    <row r="38" spans="1:14" x14ac:dyDescent="0.25">
      <c r="A38" s="3"/>
      <c r="B38" s="4" t="s">
        <v>13</v>
      </c>
      <c r="C38" s="4" t="s">
        <v>24</v>
      </c>
      <c r="D38" s="4" t="s">
        <v>25</v>
      </c>
      <c r="E38" s="10">
        <v>77</v>
      </c>
      <c r="F38" s="61"/>
      <c r="G38" s="59">
        <f t="shared" si="2"/>
        <v>0</v>
      </c>
      <c r="H38" s="110"/>
      <c r="I38" s="122"/>
      <c r="J38" s="116"/>
      <c r="K38" s="116"/>
      <c r="L38" s="116"/>
      <c r="M38" s="116"/>
      <c r="N38" s="117"/>
    </row>
    <row r="39" spans="1:14" ht="26.25" x14ac:dyDescent="0.25">
      <c r="A39" s="3"/>
      <c r="B39" s="4" t="s">
        <v>13</v>
      </c>
      <c r="C39" s="4" t="s">
        <v>24</v>
      </c>
      <c r="D39" s="60" t="s">
        <v>27</v>
      </c>
      <c r="E39" s="10">
        <v>57</v>
      </c>
      <c r="F39" s="61"/>
      <c r="G39" s="59">
        <f t="shared" si="2"/>
        <v>0</v>
      </c>
      <c r="H39" s="110"/>
      <c r="I39" s="120"/>
      <c r="J39" s="116"/>
      <c r="K39" s="116"/>
      <c r="L39" s="116"/>
      <c r="M39" s="116"/>
      <c r="N39" s="117"/>
    </row>
    <row r="40" spans="1:14" ht="26.25" x14ac:dyDescent="0.25">
      <c r="A40" s="3"/>
      <c r="B40" s="4" t="s">
        <v>13</v>
      </c>
      <c r="C40" s="4" t="s">
        <v>24</v>
      </c>
      <c r="D40" s="60" t="s">
        <v>84</v>
      </c>
      <c r="E40" s="10">
        <v>42</v>
      </c>
      <c r="F40" s="61"/>
      <c r="G40" s="59">
        <f t="shared" si="2"/>
        <v>0</v>
      </c>
      <c r="H40" s="110"/>
      <c r="I40" s="120"/>
      <c r="J40" s="116"/>
      <c r="K40" s="116"/>
      <c r="L40" s="116"/>
      <c r="M40" s="116"/>
      <c r="N40" s="117"/>
    </row>
    <row r="41" spans="1:14" x14ac:dyDescent="0.25">
      <c r="A41" s="3"/>
      <c r="B41" s="4" t="s">
        <v>13</v>
      </c>
      <c r="C41" s="4" t="s">
        <v>24</v>
      </c>
      <c r="D41" s="4" t="s">
        <v>30</v>
      </c>
      <c r="E41" s="10">
        <v>42</v>
      </c>
      <c r="F41" s="61"/>
      <c r="G41" s="59">
        <f t="shared" si="2"/>
        <v>0</v>
      </c>
      <c r="H41" s="110"/>
      <c r="I41" s="120"/>
      <c r="J41" s="116"/>
      <c r="K41" s="116"/>
      <c r="L41" s="116"/>
      <c r="M41" s="116"/>
      <c r="N41" s="117"/>
    </row>
    <row r="42" spans="1:14" x14ac:dyDescent="0.25">
      <c r="A42" s="3"/>
      <c r="B42" s="4" t="s">
        <v>13</v>
      </c>
      <c r="C42" s="4" t="s">
        <v>24</v>
      </c>
      <c r="D42" s="4" t="s">
        <v>31</v>
      </c>
      <c r="E42" s="10">
        <v>59</v>
      </c>
      <c r="F42" s="61"/>
      <c r="G42" s="59">
        <f t="shared" si="2"/>
        <v>0</v>
      </c>
      <c r="H42" s="110"/>
      <c r="I42" s="120"/>
      <c r="J42" s="116"/>
      <c r="K42" s="116"/>
      <c r="L42" s="116"/>
      <c r="M42" s="116"/>
      <c r="N42" s="117"/>
    </row>
    <row r="43" spans="1:14" ht="26.25" x14ac:dyDescent="0.25">
      <c r="A43" s="3"/>
      <c r="B43" s="4" t="s">
        <v>13</v>
      </c>
      <c r="C43" s="4" t="s">
        <v>24</v>
      </c>
      <c r="D43" s="60" t="s">
        <v>32</v>
      </c>
      <c r="E43" s="10">
        <v>31</v>
      </c>
      <c r="F43" s="61"/>
      <c r="G43" s="59">
        <f t="shared" si="2"/>
        <v>0</v>
      </c>
      <c r="H43" s="110"/>
      <c r="I43" s="120"/>
      <c r="J43" s="116"/>
      <c r="K43" s="116"/>
      <c r="L43" s="116"/>
      <c r="M43" s="116"/>
      <c r="N43" s="117"/>
    </row>
    <row r="44" spans="1:14" s="74" customFormat="1" ht="36.75" customHeight="1" x14ac:dyDescent="0.25">
      <c r="A44" s="68"/>
      <c r="B44" s="65"/>
      <c r="C44" s="65"/>
      <c r="D44" s="65"/>
      <c r="E44" s="133" t="s">
        <v>72</v>
      </c>
      <c r="F44" s="134">
        <f t="shared" ref="F44:G44" si="3">SUM(F34:F43)</f>
        <v>0</v>
      </c>
      <c r="G44" s="135">
        <f t="shared" si="3"/>
        <v>0</v>
      </c>
      <c r="H44" s="111"/>
      <c r="I44" s="167" t="s">
        <v>81</v>
      </c>
      <c r="J44" s="168"/>
      <c r="K44" s="168"/>
      <c r="L44" s="168"/>
      <c r="M44" s="168"/>
      <c r="N44" s="172"/>
    </row>
    <row r="45" spans="1:14" ht="15.75" customHeight="1" x14ac:dyDescent="0.25">
      <c r="A45" s="3"/>
      <c r="B45" s="4" t="s">
        <v>23</v>
      </c>
      <c r="C45" s="4" t="s">
        <v>24</v>
      </c>
      <c r="D45" s="4" t="s">
        <v>26</v>
      </c>
      <c r="E45" s="10">
        <v>103</v>
      </c>
      <c r="F45" s="61"/>
      <c r="G45" s="59">
        <f>F45*150.06</f>
        <v>0</v>
      </c>
      <c r="H45" s="110"/>
      <c r="I45" s="144" t="b">
        <v>0</v>
      </c>
      <c r="J45" s="148" t="s">
        <v>35</v>
      </c>
      <c r="K45" s="148"/>
      <c r="L45" s="212" t="b">
        <v>0</v>
      </c>
      <c r="M45" s="213" t="s">
        <v>79</v>
      </c>
      <c r="N45" s="214"/>
    </row>
    <row r="46" spans="1:14" x14ac:dyDescent="0.25">
      <c r="A46" s="3"/>
      <c r="B46" s="4" t="s">
        <v>23</v>
      </c>
      <c r="C46" s="4" t="s">
        <v>24</v>
      </c>
      <c r="D46" s="4" t="s">
        <v>28</v>
      </c>
      <c r="E46" s="10">
        <v>74</v>
      </c>
      <c r="F46" s="61"/>
      <c r="G46" s="59">
        <f t="shared" ref="G46:G54" si="4">F46*150.06</f>
        <v>0</v>
      </c>
      <c r="H46" s="110"/>
      <c r="I46" s="144" t="b">
        <v>0</v>
      </c>
      <c r="J46" s="148" t="s">
        <v>46</v>
      </c>
      <c r="K46" s="148"/>
      <c r="L46" s="146" t="b">
        <v>0</v>
      </c>
      <c r="M46" s="148" t="s">
        <v>54</v>
      </c>
      <c r="N46" s="151"/>
    </row>
    <row r="47" spans="1:14" ht="26.25" x14ac:dyDescent="0.25">
      <c r="A47" s="3"/>
      <c r="B47" s="4" t="s">
        <v>23</v>
      </c>
      <c r="C47" s="4" t="s">
        <v>24</v>
      </c>
      <c r="D47" s="60" t="s">
        <v>29</v>
      </c>
      <c r="E47" s="10">
        <v>83</v>
      </c>
      <c r="F47" s="61"/>
      <c r="G47" s="59">
        <f t="shared" si="4"/>
        <v>0</v>
      </c>
      <c r="H47" s="110"/>
      <c r="I47" s="144" t="b">
        <v>0</v>
      </c>
      <c r="J47" s="148" t="s">
        <v>47</v>
      </c>
      <c r="K47" s="148"/>
      <c r="L47" s="146" t="b">
        <v>0</v>
      </c>
      <c r="M47" s="148" t="s">
        <v>55</v>
      </c>
      <c r="N47" s="151"/>
    </row>
    <row r="48" spans="1:14" x14ac:dyDescent="0.25">
      <c r="A48" s="3"/>
      <c r="B48" s="4" t="s">
        <v>23</v>
      </c>
      <c r="C48" s="4" t="s">
        <v>24</v>
      </c>
      <c r="D48" s="4" t="s">
        <v>8</v>
      </c>
      <c r="E48" s="10">
        <v>67</v>
      </c>
      <c r="F48" s="61"/>
      <c r="G48" s="59">
        <f t="shared" si="4"/>
        <v>0</v>
      </c>
      <c r="H48" s="110"/>
      <c r="I48" s="144" t="b">
        <v>0</v>
      </c>
      <c r="J48" s="148" t="s">
        <v>90</v>
      </c>
      <c r="L48" s="146" t="b">
        <v>0</v>
      </c>
      <c r="M48" s="148" t="s">
        <v>56</v>
      </c>
      <c r="N48" s="151"/>
    </row>
    <row r="49" spans="1:14" ht="28.15" customHeight="1" x14ac:dyDescent="0.25">
      <c r="A49" s="3"/>
      <c r="B49" s="4" t="s">
        <v>23</v>
      </c>
      <c r="C49" s="4" t="s">
        <v>24</v>
      </c>
      <c r="D49" s="4" t="s">
        <v>25</v>
      </c>
      <c r="E49" s="10">
        <v>119</v>
      </c>
      <c r="F49" s="61"/>
      <c r="G49" s="59">
        <f t="shared" si="4"/>
        <v>0</v>
      </c>
      <c r="H49" s="110"/>
      <c r="I49" s="144" t="b">
        <v>0</v>
      </c>
      <c r="J49" s="148" t="s">
        <v>48</v>
      </c>
      <c r="K49" s="148"/>
      <c r="L49" s="146" t="b">
        <v>0</v>
      </c>
      <c r="M49" s="148" t="s">
        <v>57</v>
      </c>
      <c r="N49" s="151"/>
    </row>
    <row r="50" spans="1:14" s="5" customFormat="1" ht="26.25" customHeight="1" x14ac:dyDescent="0.25">
      <c r="A50" s="3"/>
      <c r="B50" s="4" t="s">
        <v>23</v>
      </c>
      <c r="C50" s="4" t="s">
        <v>24</v>
      </c>
      <c r="D50" s="60" t="s">
        <v>27</v>
      </c>
      <c r="E50" s="10">
        <v>87</v>
      </c>
      <c r="F50" s="61"/>
      <c r="G50" s="59">
        <f t="shared" si="4"/>
        <v>0</v>
      </c>
      <c r="H50" s="110"/>
      <c r="I50" s="144" t="b">
        <v>0</v>
      </c>
      <c r="J50" s="171" t="s">
        <v>82</v>
      </c>
      <c r="K50" s="215"/>
      <c r="L50" s="146" t="b">
        <v>0</v>
      </c>
      <c r="M50" s="148" t="s">
        <v>58</v>
      </c>
      <c r="N50" s="151"/>
    </row>
    <row r="51" spans="1:14" ht="26.25" x14ac:dyDescent="0.25">
      <c r="A51" s="3"/>
      <c r="B51" s="4" t="s">
        <v>23</v>
      </c>
      <c r="C51" s="4" t="s">
        <v>24</v>
      </c>
      <c r="D51" s="60" t="s">
        <v>84</v>
      </c>
      <c r="E51" s="10">
        <v>64</v>
      </c>
      <c r="F51" s="61"/>
      <c r="G51" s="59">
        <f t="shared" si="4"/>
        <v>0</v>
      </c>
      <c r="H51" s="110"/>
      <c r="I51" s="144" t="b">
        <v>0</v>
      </c>
      <c r="J51" s="160" t="s">
        <v>49</v>
      </c>
      <c r="K51" s="161"/>
      <c r="L51" s="146" t="b">
        <v>0</v>
      </c>
      <c r="M51" s="149" t="s">
        <v>59</v>
      </c>
      <c r="N51" s="152"/>
    </row>
    <row r="52" spans="1:14" x14ac:dyDescent="0.25">
      <c r="A52" s="3"/>
      <c r="B52" s="4" t="s">
        <v>23</v>
      </c>
      <c r="C52" s="4" t="s">
        <v>24</v>
      </c>
      <c r="D52" s="4" t="s">
        <v>30</v>
      </c>
      <c r="E52" s="10">
        <v>64</v>
      </c>
      <c r="F52" s="61"/>
      <c r="G52" s="59">
        <f t="shared" si="4"/>
        <v>0</v>
      </c>
      <c r="H52" s="110"/>
      <c r="I52" s="144" t="b">
        <v>0</v>
      </c>
      <c r="J52" s="148" t="s">
        <v>50</v>
      </c>
      <c r="K52" s="148"/>
      <c r="L52" s="146" t="b">
        <v>0</v>
      </c>
      <c r="M52" s="148" t="s">
        <v>60</v>
      </c>
      <c r="N52" s="151"/>
    </row>
    <row r="53" spans="1:14" x14ac:dyDescent="0.25">
      <c r="A53" s="3"/>
      <c r="B53" s="4" t="s">
        <v>23</v>
      </c>
      <c r="C53" s="4" t="s">
        <v>24</v>
      </c>
      <c r="D53" s="4" t="s">
        <v>31</v>
      </c>
      <c r="E53" s="10">
        <v>90</v>
      </c>
      <c r="F53" s="61"/>
      <c r="G53" s="59">
        <f t="shared" si="4"/>
        <v>0</v>
      </c>
      <c r="H53" s="110"/>
      <c r="I53" s="144" t="b">
        <v>0</v>
      </c>
      <c r="J53" s="148" t="s">
        <v>51</v>
      </c>
      <c r="K53" s="148"/>
      <c r="L53" s="146" t="b">
        <v>0</v>
      </c>
      <c r="M53" s="148" t="s">
        <v>61</v>
      </c>
      <c r="N53" s="151"/>
    </row>
    <row r="54" spans="1:14" ht="34.9" customHeight="1" x14ac:dyDescent="0.25">
      <c r="A54" s="3"/>
      <c r="B54" s="4" t="s">
        <v>23</v>
      </c>
      <c r="C54" s="4" t="s">
        <v>24</v>
      </c>
      <c r="D54" s="60" t="s">
        <v>32</v>
      </c>
      <c r="E54" s="10">
        <v>48</v>
      </c>
      <c r="F54" s="61"/>
      <c r="G54" s="59">
        <f t="shared" si="4"/>
        <v>0</v>
      </c>
      <c r="H54" s="110"/>
      <c r="I54" s="144" t="b">
        <v>0</v>
      </c>
      <c r="J54" s="148" t="s">
        <v>52</v>
      </c>
      <c r="K54" s="148"/>
      <c r="L54" s="146" t="b">
        <v>0</v>
      </c>
      <c r="M54" s="148" t="s">
        <v>89</v>
      </c>
      <c r="N54" s="151"/>
    </row>
    <row r="55" spans="1:14" s="74" customFormat="1" ht="25.9" customHeight="1" thickBot="1" x14ac:dyDescent="0.3">
      <c r="A55" s="68"/>
      <c r="B55" s="65"/>
      <c r="C55" s="65"/>
      <c r="D55" s="69"/>
      <c r="E55" s="132" t="s">
        <v>73</v>
      </c>
      <c r="F55" s="134">
        <f t="shared" ref="F55:G55" si="5">SUM(F45:F54)</f>
        <v>0</v>
      </c>
      <c r="G55" s="136">
        <f t="shared" si="5"/>
        <v>0</v>
      </c>
      <c r="H55" s="110"/>
      <c r="I55" s="145" t="b">
        <v>0</v>
      </c>
      <c r="J55" s="158" t="s">
        <v>53</v>
      </c>
      <c r="K55" s="159"/>
      <c r="L55" s="147" t="b">
        <v>0</v>
      </c>
      <c r="M55" s="150" t="s">
        <v>40</v>
      </c>
      <c r="N55" s="153"/>
    </row>
    <row r="56" spans="1:14" ht="40.5" thickTop="1" thickBot="1" x14ac:dyDescent="0.3">
      <c r="A56" s="3"/>
      <c r="B56" s="4" t="s">
        <v>14</v>
      </c>
      <c r="C56" s="4" t="s">
        <v>15</v>
      </c>
      <c r="D56" s="60" t="s">
        <v>34</v>
      </c>
      <c r="E56" s="10">
        <v>382</v>
      </c>
      <c r="F56" s="61"/>
      <c r="G56" s="59">
        <f>F56*150.11</f>
        <v>0</v>
      </c>
      <c r="H56" s="110"/>
    </row>
    <row r="57" spans="1:14" s="74" customFormat="1" ht="15.75" thickBot="1" x14ac:dyDescent="0.3">
      <c r="A57" s="68"/>
      <c r="B57" s="65"/>
      <c r="C57" s="70"/>
      <c r="D57" s="71"/>
      <c r="E57" s="131" t="s">
        <v>74</v>
      </c>
      <c r="F57" s="137">
        <f>F56</f>
        <v>0</v>
      </c>
      <c r="G57" s="138">
        <f>SUM(G56:G56)</f>
        <v>0</v>
      </c>
      <c r="H57" s="112"/>
    </row>
    <row r="58" spans="1:14" s="82" customFormat="1" ht="6" customHeight="1" thickBot="1" x14ac:dyDescent="0.3">
      <c r="A58" s="75"/>
      <c r="B58" s="76"/>
      <c r="C58" s="77"/>
      <c r="D58" s="78"/>
      <c r="E58" s="79"/>
      <c r="F58" s="80"/>
      <c r="G58" s="81"/>
      <c r="H58" s="112"/>
    </row>
    <row r="59" spans="1:14" ht="15.75" thickBot="1" x14ac:dyDescent="0.3">
      <c r="A59" s="103"/>
      <c r="B59" s="104"/>
      <c r="C59" s="105"/>
      <c r="D59" s="106"/>
      <c r="E59" s="140" t="s">
        <v>75</v>
      </c>
      <c r="F59" s="107">
        <f>SUM(F22+F33+F44+F55+F57)</f>
        <v>0</v>
      </c>
      <c r="G59" s="108">
        <f>SUM(G22+G33+G44+G55+G57)</f>
        <v>0</v>
      </c>
      <c r="H59" s="113"/>
    </row>
    <row r="60" spans="1:14" ht="15.75" thickBot="1" x14ac:dyDescent="0.3">
      <c r="A60" s="3"/>
      <c r="B60" s="49"/>
      <c r="C60" s="5"/>
      <c r="D60" s="56"/>
      <c r="E60" s="73"/>
      <c r="F60" s="57"/>
      <c r="G60" s="50"/>
      <c r="H60" s="50"/>
    </row>
    <row r="61" spans="1:14" ht="15.75" thickTop="1" x14ac:dyDescent="0.25">
      <c r="A61" s="3"/>
      <c r="B61" s="51" t="s">
        <v>19</v>
      </c>
      <c r="C61" s="58"/>
      <c r="D61" s="124" t="s">
        <v>87</v>
      </c>
      <c r="E61" s="5"/>
    </row>
    <row r="62" spans="1:14" x14ac:dyDescent="0.25">
      <c r="A62" s="3"/>
      <c r="B62" s="52" t="s">
        <v>17</v>
      </c>
      <c r="C62" s="6"/>
      <c r="D62" s="123" t="s">
        <v>88</v>
      </c>
      <c r="E62" s="124"/>
    </row>
    <row r="63" spans="1:14" x14ac:dyDescent="0.25">
      <c r="A63" s="3"/>
      <c r="B63" s="52" t="s">
        <v>0</v>
      </c>
      <c r="C63" s="114">
        <f>G59</f>
        <v>0</v>
      </c>
      <c r="D63" s="192" t="s">
        <v>76</v>
      </c>
      <c r="E63" s="175"/>
      <c r="F63" s="175"/>
      <c r="G63" s="175"/>
    </row>
    <row r="64" spans="1:14" ht="15.75" thickBot="1" x14ac:dyDescent="0.3">
      <c r="A64" s="3"/>
      <c r="B64" s="53" t="s">
        <v>18</v>
      </c>
      <c r="C64" s="115">
        <f>SUM(C61:C63)</f>
        <v>0</v>
      </c>
      <c r="D64" s="123" t="s">
        <v>77</v>
      </c>
      <c r="E64" s="72"/>
    </row>
    <row r="65" spans="1:8" ht="14.45" customHeight="1" thickTop="1" x14ac:dyDescent="0.25">
      <c r="A65" s="3"/>
      <c r="B65" s="4"/>
      <c r="C65" s="178"/>
      <c r="D65" s="178"/>
    </row>
    <row r="66" spans="1:8" x14ac:dyDescent="0.25">
      <c r="A66" s="3"/>
      <c r="G66" s="48"/>
      <c r="H66" s="48"/>
    </row>
    <row r="67" spans="1:8" x14ac:dyDescent="0.25">
      <c r="A67" s="3"/>
      <c r="B67" s="4"/>
      <c r="D67" s="4"/>
      <c r="F67" s="86"/>
    </row>
    <row r="68" spans="1:8" x14ac:dyDescent="0.25">
      <c r="A68" s="3"/>
      <c r="D68" s="4"/>
    </row>
    <row r="69" spans="1:8" x14ac:dyDescent="0.25">
      <c r="A69" s="3"/>
      <c r="D69" s="4"/>
      <c r="F69" s="54"/>
      <c r="G69" s="54"/>
      <c r="H69" s="54"/>
    </row>
    <row r="70" spans="1:8" x14ac:dyDescent="0.25">
      <c r="A70" s="3"/>
      <c r="D70" s="4"/>
      <c r="G70" s="47"/>
      <c r="H70" s="47"/>
    </row>
    <row r="73" spans="1:8" x14ac:dyDescent="0.25">
      <c r="G73" s="48"/>
      <c r="H73" s="48"/>
    </row>
    <row r="75" spans="1:8" x14ac:dyDescent="0.25">
      <c r="B75" s="5"/>
      <c r="C75" s="4"/>
      <c r="D75" s="5"/>
    </row>
  </sheetData>
  <mergeCells count="18">
    <mergeCell ref="C65:D65"/>
    <mergeCell ref="C15:D15"/>
    <mergeCell ref="B17:D18"/>
    <mergeCell ref="E17:E18"/>
    <mergeCell ref="F17:F18"/>
    <mergeCell ref="F19:F20"/>
    <mergeCell ref="D63:G63"/>
    <mergeCell ref="J55:K55"/>
    <mergeCell ref="J50:K50"/>
    <mergeCell ref="C3:E3"/>
    <mergeCell ref="I22:N22"/>
    <mergeCell ref="I33:N33"/>
    <mergeCell ref="I44:N44"/>
    <mergeCell ref="G17:G18"/>
    <mergeCell ref="F7:G7"/>
    <mergeCell ref="G19:G20"/>
    <mergeCell ref="M45:N45"/>
    <mergeCell ref="J51:K51"/>
  </mergeCells>
  <pageMargins left="0.7" right="0.7" top="0.75" bottom="0.75" header="0.3" footer="0.3"/>
  <pageSetup scale="4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2FCD-05A7-4173-8643-44434A1A6486}">
  <dimension ref="A1:AR1"/>
  <sheetViews>
    <sheetView workbookViewId="0">
      <selection activeCell="V12" sqref="V12"/>
    </sheetView>
  </sheetViews>
  <sheetFormatPr defaultColWidth="8.85546875" defaultRowHeight="15" x14ac:dyDescent="0.25"/>
  <cols>
    <col min="1" max="45" width="8.85546875" style="7" customWidth="1"/>
    <col min="46" max="16384" width="8.85546875" style="7"/>
  </cols>
  <sheetData>
    <row r="1" spans="1:44" ht="108.6" customHeight="1" x14ac:dyDescent="0.25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  <c r="AQ1" s="193"/>
      <c r="AR1" s="193"/>
    </row>
  </sheetData>
  <mergeCells count="1">
    <mergeCell ref="A1:AR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49B9-DECF-4C6A-B23F-F82906EDE204}">
  <dimension ref="A1:O90"/>
  <sheetViews>
    <sheetView topLeftCell="A18" workbookViewId="0">
      <selection activeCell="U39" sqref="U39"/>
    </sheetView>
  </sheetViews>
  <sheetFormatPr defaultColWidth="8.85546875" defaultRowHeight="15" x14ac:dyDescent="0.25"/>
  <cols>
    <col min="1" max="1" width="8.85546875" style="34"/>
    <col min="2" max="2" width="15.140625" style="34" customWidth="1"/>
    <col min="3" max="3" width="6.85546875" style="45" customWidth="1"/>
    <col min="4" max="4" width="5.7109375" style="45" customWidth="1"/>
    <col min="5" max="5" width="6.85546875" style="45" customWidth="1"/>
    <col min="6" max="6" width="5.7109375" style="45" customWidth="1"/>
    <col min="7" max="7" width="6.85546875" style="45" customWidth="1"/>
    <col min="8" max="8" width="5.7109375" style="45" customWidth="1"/>
    <col min="9" max="9" width="6.85546875" style="45" customWidth="1"/>
    <col min="10" max="10" width="9.28515625" style="34" customWidth="1"/>
    <col min="11" max="11" width="12.7109375" style="34" customWidth="1"/>
    <col min="12" max="12" width="6.85546875" style="34" customWidth="1"/>
    <col min="13" max="13" width="9.28515625" style="34" customWidth="1"/>
    <col min="14" max="14" width="10.42578125" style="34" customWidth="1"/>
    <col min="15" max="15" width="8.85546875" style="34" customWidth="1"/>
    <col min="16" max="16384" width="8.85546875" style="34"/>
  </cols>
  <sheetData>
    <row r="1" spans="1:15" s="31" customFormat="1" ht="51" customHeight="1" x14ac:dyDescent="0.2">
      <c r="A1" s="194"/>
      <c r="B1" s="30"/>
      <c r="C1" s="29"/>
      <c r="D1" s="29"/>
      <c r="E1" s="29"/>
      <c r="F1" s="29"/>
      <c r="G1" s="29"/>
      <c r="H1" s="29"/>
      <c r="I1" s="29"/>
      <c r="J1" s="30"/>
      <c r="K1" s="19"/>
      <c r="L1" s="30"/>
      <c r="M1" s="19"/>
      <c r="N1" s="19"/>
      <c r="O1" s="197"/>
    </row>
    <row r="2" spans="1:15" ht="31.15" customHeight="1" x14ac:dyDescent="0.25">
      <c r="A2" s="195"/>
      <c r="B2" s="32"/>
      <c r="C2" s="33"/>
      <c r="D2" s="33"/>
      <c r="E2" s="33"/>
      <c r="F2" s="33"/>
      <c r="G2" s="33"/>
      <c r="H2" s="33"/>
      <c r="I2" s="33"/>
      <c r="J2" s="8"/>
      <c r="K2" s="32"/>
      <c r="L2" s="12"/>
      <c r="M2" s="13"/>
      <c r="N2" s="14"/>
      <c r="O2" s="198"/>
    </row>
    <row r="3" spans="1:15" ht="30" customHeight="1" x14ac:dyDescent="0.25">
      <c r="A3" s="195"/>
      <c r="B3" s="32"/>
      <c r="C3" s="33"/>
      <c r="D3" s="33"/>
      <c r="E3" s="33"/>
      <c r="F3" s="33"/>
      <c r="G3" s="33"/>
      <c r="H3" s="33"/>
      <c r="I3" s="33"/>
      <c r="J3" s="8"/>
      <c r="K3" s="32"/>
      <c r="L3" s="12"/>
      <c r="M3" s="13"/>
      <c r="N3" s="14"/>
      <c r="O3" s="198"/>
    </row>
    <row r="4" spans="1:15" ht="30" customHeight="1" x14ac:dyDescent="0.25">
      <c r="A4" s="195"/>
      <c r="B4" s="32"/>
      <c r="C4" s="33"/>
      <c r="D4" s="33"/>
      <c r="E4" s="33"/>
      <c r="F4" s="33"/>
      <c r="G4" s="33"/>
      <c r="H4" s="33"/>
      <c r="I4" s="33"/>
      <c r="J4" s="8"/>
      <c r="K4" s="32"/>
      <c r="L4" s="12"/>
      <c r="M4" s="13"/>
      <c r="N4" s="14"/>
      <c r="O4" s="198"/>
    </row>
    <row r="5" spans="1:15" ht="30" customHeight="1" x14ac:dyDescent="0.25">
      <c r="A5" s="195"/>
      <c r="B5" s="32"/>
      <c r="C5" s="33"/>
      <c r="D5" s="33"/>
      <c r="E5" s="33"/>
      <c r="F5" s="33"/>
      <c r="G5" s="33"/>
      <c r="H5" s="33"/>
      <c r="I5" s="33"/>
      <c r="J5" s="8"/>
      <c r="K5" s="32"/>
      <c r="L5" s="12"/>
      <c r="M5" s="13"/>
      <c r="N5" s="15"/>
      <c r="O5" s="198"/>
    </row>
    <row r="6" spans="1:15" ht="30" customHeight="1" x14ac:dyDescent="0.25">
      <c r="A6" s="195"/>
      <c r="B6" s="32"/>
      <c r="C6" s="33"/>
      <c r="D6" s="33"/>
      <c r="E6" s="33"/>
      <c r="F6" s="33"/>
      <c r="G6" s="33"/>
      <c r="H6" s="33"/>
      <c r="I6" s="33"/>
      <c r="J6" s="8"/>
      <c r="K6" s="32"/>
      <c r="L6" s="12"/>
      <c r="M6" s="13"/>
      <c r="N6" s="14"/>
      <c r="O6" s="198"/>
    </row>
    <row r="7" spans="1:15" ht="31.15" customHeight="1" x14ac:dyDescent="0.25">
      <c r="A7" s="195"/>
      <c r="B7" s="32"/>
      <c r="C7" s="33"/>
      <c r="D7" s="33"/>
      <c r="E7" s="33"/>
      <c r="F7" s="33"/>
      <c r="G7" s="33"/>
      <c r="H7" s="33"/>
      <c r="I7" s="33"/>
      <c r="J7" s="8"/>
      <c r="K7" s="32"/>
      <c r="L7" s="12"/>
      <c r="M7" s="13"/>
      <c r="N7" s="14"/>
      <c r="O7" s="198"/>
    </row>
    <row r="8" spans="1:15" ht="30" customHeight="1" x14ac:dyDescent="0.25">
      <c r="A8" s="195"/>
      <c r="B8" s="32"/>
      <c r="C8" s="33"/>
      <c r="D8" s="33"/>
      <c r="E8" s="33"/>
      <c r="F8" s="33"/>
      <c r="G8" s="33"/>
      <c r="H8" s="33"/>
      <c r="I8" s="33"/>
      <c r="J8" s="8"/>
      <c r="K8" s="32"/>
      <c r="L8" s="12"/>
      <c r="M8" s="13"/>
      <c r="N8" s="14"/>
      <c r="O8" s="198"/>
    </row>
    <row r="9" spans="1:15" ht="30" customHeight="1" x14ac:dyDescent="0.25">
      <c r="A9" s="195"/>
      <c r="B9" s="32"/>
      <c r="C9" s="33"/>
      <c r="D9" s="33"/>
      <c r="E9" s="33"/>
      <c r="F9" s="33"/>
      <c r="G9" s="33"/>
      <c r="H9" s="33"/>
      <c r="I9" s="33"/>
      <c r="J9" s="8"/>
      <c r="K9" s="32"/>
      <c r="L9" s="12"/>
      <c r="M9" s="13"/>
      <c r="N9" s="15"/>
      <c r="O9" s="198"/>
    </row>
    <row r="10" spans="1:15" ht="30" customHeight="1" x14ac:dyDescent="0.25">
      <c r="A10" s="195"/>
      <c r="B10" s="32"/>
      <c r="C10" s="33"/>
      <c r="D10" s="33"/>
      <c r="E10" s="33"/>
      <c r="F10" s="33"/>
      <c r="G10" s="33"/>
      <c r="H10" s="33"/>
      <c r="I10" s="33"/>
      <c r="J10" s="8"/>
      <c r="K10" s="32"/>
      <c r="L10" s="12"/>
      <c r="M10" s="13"/>
      <c r="N10" s="15"/>
      <c r="O10" s="198"/>
    </row>
    <row r="11" spans="1:15" ht="31.15" customHeight="1" x14ac:dyDescent="0.25">
      <c r="A11" s="195"/>
      <c r="B11" s="32"/>
      <c r="C11" s="33"/>
      <c r="D11" s="33"/>
      <c r="E11" s="33"/>
      <c r="F11" s="33"/>
      <c r="G11" s="33"/>
      <c r="H11" s="33"/>
      <c r="I11" s="33"/>
      <c r="J11" s="8"/>
      <c r="K11" s="32"/>
      <c r="L11" s="12"/>
      <c r="M11" s="13"/>
      <c r="N11" s="15"/>
      <c r="O11" s="198"/>
    </row>
    <row r="12" spans="1:15" ht="30" customHeight="1" x14ac:dyDescent="0.25">
      <c r="A12" s="195"/>
      <c r="B12" s="32"/>
      <c r="C12" s="33"/>
      <c r="D12" s="33"/>
      <c r="E12" s="33"/>
      <c r="F12" s="33"/>
      <c r="G12" s="33"/>
      <c r="H12" s="33"/>
      <c r="I12" s="33"/>
      <c r="J12" s="8"/>
      <c r="K12" s="32"/>
      <c r="L12" s="12"/>
      <c r="M12" s="13"/>
      <c r="N12" s="15"/>
      <c r="O12" s="198"/>
    </row>
    <row r="13" spans="1:15" ht="30" customHeight="1" x14ac:dyDescent="0.25">
      <c r="A13" s="195"/>
      <c r="B13" s="32"/>
      <c r="C13" s="33"/>
      <c r="D13" s="33"/>
      <c r="E13" s="33"/>
      <c r="F13" s="33"/>
      <c r="G13" s="33"/>
      <c r="H13" s="33"/>
      <c r="I13" s="33"/>
      <c r="J13" s="8"/>
      <c r="K13" s="32"/>
      <c r="L13" s="12"/>
      <c r="M13" s="13"/>
      <c r="N13" s="15"/>
      <c r="O13" s="198"/>
    </row>
    <row r="14" spans="1:15" ht="30" customHeight="1" x14ac:dyDescent="0.25">
      <c r="A14" s="195"/>
      <c r="B14" s="32"/>
      <c r="C14" s="33"/>
      <c r="D14" s="33"/>
      <c r="E14" s="33"/>
      <c r="F14" s="33"/>
      <c r="G14" s="33"/>
      <c r="H14" s="33"/>
      <c r="I14" s="33"/>
      <c r="J14" s="8"/>
      <c r="K14" s="32"/>
      <c r="L14" s="12"/>
      <c r="M14" s="13"/>
      <c r="N14" s="15"/>
      <c r="O14" s="198"/>
    </row>
    <row r="15" spans="1:15" ht="31.15" customHeight="1" x14ac:dyDescent="0.25">
      <c r="A15" s="195"/>
      <c r="B15" s="32"/>
      <c r="C15" s="33"/>
      <c r="D15" s="33"/>
      <c r="E15" s="33"/>
      <c r="F15" s="33"/>
      <c r="G15" s="33"/>
      <c r="H15" s="33"/>
      <c r="I15" s="33"/>
      <c r="J15" s="8"/>
      <c r="K15" s="32"/>
      <c r="L15" s="12"/>
      <c r="M15" s="13"/>
      <c r="N15" s="15"/>
      <c r="O15" s="198"/>
    </row>
    <row r="16" spans="1:15" ht="30" customHeight="1" x14ac:dyDescent="0.25">
      <c r="A16" s="195"/>
      <c r="B16" s="32"/>
      <c r="C16" s="33"/>
      <c r="D16" s="33"/>
      <c r="E16" s="33"/>
      <c r="F16" s="33"/>
      <c r="G16" s="33"/>
      <c r="H16" s="33"/>
      <c r="I16" s="33"/>
      <c r="J16" s="8"/>
      <c r="K16" s="32"/>
      <c r="L16" s="12"/>
      <c r="M16" s="13"/>
      <c r="N16" s="15"/>
      <c r="O16" s="198"/>
    </row>
    <row r="17" spans="1:15" ht="30" customHeight="1" x14ac:dyDescent="0.25">
      <c r="A17" s="195"/>
      <c r="B17" s="32"/>
      <c r="C17" s="33"/>
      <c r="D17" s="33"/>
      <c r="E17" s="33"/>
      <c r="F17" s="33"/>
      <c r="G17" s="33"/>
      <c r="H17" s="33"/>
      <c r="I17" s="33"/>
      <c r="J17" s="8"/>
      <c r="K17" s="8"/>
      <c r="L17" s="12"/>
      <c r="M17" s="13"/>
      <c r="N17" s="15"/>
      <c r="O17" s="198"/>
    </row>
    <row r="18" spans="1:15" s="9" customFormat="1" ht="52.9" customHeight="1" thickBot="1" x14ac:dyDescent="0.3">
      <c r="A18" s="196"/>
      <c r="B18" s="18"/>
      <c r="C18" s="24"/>
      <c r="D18" s="24"/>
      <c r="E18" s="24"/>
      <c r="F18" s="24"/>
      <c r="G18" s="24"/>
      <c r="H18" s="24"/>
      <c r="I18" s="24"/>
      <c r="J18" s="18"/>
      <c r="K18" s="18"/>
      <c r="L18" s="18"/>
      <c r="M18" s="18"/>
      <c r="N18" s="18"/>
      <c r="O18" s="199"/>
    </row>
    <row r="19" spans="1:15" s="16" customFormat="1" ht="14.25" x14ac:dyDescent="0.2">
      <c r="A19" s="200"/>
      <c r="B19" s="30"/>
      <c r="C19" s="29"/>
      <c r="D19" s="29"/>
      <c r="E19" s="29"/>
      <c r="F19" s="29"/>
      <c r="G19" s="29"/>
      <c r="H19" s="29"/>
      <c r="I19" s="29"/>
      <c r="J19" s="30"/>
      <c r="K19" s="19"/>
      <c r="L19" s="30"/>
      <c r="M19" s="19"/>
      <c r="N19" s="19"/>
      <c r="O19" s="203"/>
    </row>
    <row r="20" spans="1:15" ht="30.4" customHeight="1" x14ac:dyDescent="0.25">
      <c r="A20" s="201"/>
      <c r="B20" s="32"/>
      <c r="C20" s="33"/>
      <c r="D20" s="33"/>
      <c r="E20" s="33"/>
      <c r="F20" s="33"/>
      <c r="G20" s="33"/>
      <c r="H20" s="33"/>
      <c r="I20" s="33"/>
      <c r="J20" s="8"/>
      <c r="K20" s="15"/>
      <c r="L20" s="12"/>
      <c r="M20" s="13"/>
      <c r="N20" s="15"/>
      <c r="O20" s="204"/>
    </row>
    <row r="21" spans="1:15" s="9" customFormat="1" ht="40.15" customHeight="1" thickBot="1" x14ac:dyDescent="0.3">
      <c r="A21" s="202"/>
      <c r="B21" s="18"/>
      <c r="C21" s="24"/>
      <c r="D21" s="24"/>
      <c r="E21" s="24"/>
      <c r="F21" s="24"/>
      <c r="G21" s="24"/>
      <c r="H21" s="24"/>
      <c r="I21" s="24"/>
      <c r="J21" s="18"/>
      <c r="K21" s="18"/>
      <c r="L21" s="18"/>
      <c r="M21" s="18"/>
      <c r="N21" s="18"/>
      <c r="O21" s="205"/>
    </row>
    <row r="22" spans="1:15" s="16" customFormat="1" ht="52.15" customHeight="1" x14ac:dyDescent="0.2">
      <c r="A22" s="200"/>
      <c r="B22" s="30"/>
      <c r="C22" s="29"/>
      <c r="D22" s="29"/>
      <c r="E22" s="29"/>
      <c r="F22" s="29"/>
      <c r="G22" s="29"/>
      <c r="H22" s="29"/>
      <c r="I22" s="29"/>
      <c r="J22" s="30"/>
      <c r="K22" s="19"/>
      <c r="L22" s="30"/>
      <c r="M22" s="19"/>
      <c r="N22" s="19"/>
      <c r="O22" s="203"/>
    </row>
    <row r="23" spans="1:15" ht="31.15" customHeight="1" x14ac:dyDescent="0.25">
      <c r="A23" s="201"/>
      <c r="B23" s="32"/>
      <c r="C23" s="33"/>
      <c r="D23" s="33"/>
      <c r="E23" s="33"/>
      <c r="F23" s="33"/>
      <c r="G23" s="33"/>
      <c r="H23" s="33"/>
      <c r="I23" s="33"/>
      <c r="J23" s="8"/>
      <c r="K23" s="35"/>
      <c r="L23" s="12"/>
      <c r="M23" s="35"/>
      <c r="N23" s="14"/>
      <c r="O23" s="204"/>
    </row>
    <row r="24" spans="1:15" ht="33.75" customHeight="1" x14ac:dyDescent="0.25">
      <c r="A24" s="201"/>
      <c r="B24" s="32"/>
      <c r="C24" s="36"/>
      <c r="D24" s="36"/>
      <c r="E24" s="36"/>
      <c r="F24" s="36"/>
      <c r="G24" s="36"/>
      <c r="H24" s="36"/>
      <c r="I24" s="36"/>
      <c r="J24" s="11"/>
      <c r="K24" s="37"/>
      <c r="L24" s="12"/>
      <c r="M24" s="35"/>
      <c r="N24" s="14"/>
      <c r="O24" s="204"/>
    </row>
    <row r="25" spans="1:15" ht="30" customHeight="1" x14ac:dyDescent="0.25">
      <c r="A25" s="201"/>
      <c r="B25" s="32"/>
      <c r="C25" s="33"/>
      <c r="D25" s="33"/>
      <c r="E25" s="33"/>
      <c r="F25" s="33"/>
      <c r="G25" s="33"/>
      <c r="H25" s="33"/>
      <c r="I25" s="33"/>
      <c r="J25" s="8"/>
      <c r="K25" s="35"/>
      <c r="L25" s="12"/>
      <c r="M25" s="35"/>
      <c r="N25" s="14"/>
      <c r="O25" s="204"/>
    </row>
    <row r="26" spans="1:15" ht="30" customHeight="1" x14ac:dyDescent="0.25">
      <c r="A26" s="201"/>
      <c r="B26" s="32"/>
      <c r="C26" s="33"/>
      <c r="D26" s="33"/>
      <c r="E26" s="33"/>
      <c r="F26" s="33"/>
      <c r="G26" s="33"/>
      <c r="H26" s="33"/>
      <c r="I26" s="33"/>
      <c r="J26" s="8"/>
      <c r="K26" s="35"/>
      <c r="L26" s="12"/>
      <c r="M26" s="35"/>
      <c r="N26" s="15"/>
      <c r="O26" s="204"/>
    </row>
    <row r="27" spans="1:15" ht="30" customHeight="1" x14ac:dyDescent="0.25">
      <c r="A27" s="201"/>
      <c r="B27" s="32"/>
      <c r="C27" s="33"/>
      <c r="D27" s="33"/>
      <c r="E27" s="33"/>
      <c r="F27" s="33"/>
      <c r="G27" s="33"/>
      <c r="H27" s="33"/>
      <c r="I27" s="33"/>
      <c r="J27" s="8"/>
      <c r="K27" s="35"/>
      <c r="L27" s="12"/>
      <c r="M27" s="35"/>
      <c r="N27" s="14"/>
      <c r="O27" s="204"/>
    </row>
    <row r="28" spans="1:15" ht="33.75" customHeight="1" x14ac:dyDescent="0.25">
      <c r="A28" s="201"/>
      <c r="B28" s="32"/>
      <c r="C28" s="36"/>
      <c r="D28" s="36"/>
      <c r="E28" s="36"/>
      <c r="F28" s="36"/>
      <c r="G28" s="36"/>
      <c r="H28" s="36"/>
      <c r="I28" s="36"/>
      <c r="J28" s="11"/>
      <c r="K28" s="37"/>
      <c r="L28" s="12"/>
      <c r="M28" s="35"/>
      <c r="N28" s="14"/>
      <c r="O28" s="204"/>
    </row>
    <row r="29" spans="1:15" ht="30" customHeight="1" x14ac:dyDescent="0.25">
      <c r="A29" s="201"/>
      <c r="B29" s="32"/>
      <c r="C29" s="33"/>
      <c r="D29" s="33"/>
      <c r="E29" s="33"/>
      <c r="F29" s="33"/>
      <c r="G29" s="33"/>
      <c r="H29" s="33"/>
      <c r="I29" s="33"/>
      <c r="J29" s="8"/>
      <c r="K29" s="35"/>
      <c r="L29" s="12"/>
      <c r="M29" s="35"/>
      <c r="N29" s="14"/>
      <c r="O29" s="204"/>
    </row>
    <row r="30" spans="1:15" ht="30" customHeight="1" x14ac:dyDescent="0.25">
      <c r="A30" s="201"/>
      <c r="B30" s="32"/>
      <c r="C30" s="33"/>
      <c r="D30" s="33"/>
      <c r="E30" s="33"/>
      <c r="F30" s="33"/>
      <c r="G30" s="33"/>
      <c r="H30" s="33"/>
      <c r="I30" s="33"/>
      <c r="J30" s="8"/>
      <c r="K30" s="35"/>
      <c r="L30" s="12"/>
      <c r="M30" s="35"/>
      <c r="N30" s="15"/>
      <c r="O30" s="204"/>
    </row>
    <row r="31" spans="1:15" ht="30" customHeight="1" x14ac:dyDescent="0.25">
      <c r="A31" s="201"/>
      <c r="B31" s="32"/>
      <c r="C31" s="33"/>
      <c r="D31" s="33"/>
      <c r="E31" s="33"/>
      <c r="F31" s="33"/>
      <c r="G31" s="33"/>
      <c r="H31" s="33"/>
      <c r="I31" s="33"/>
      <c r="J31" s="8"/>
      <c r="K31" s="35"/>
      <c r="L31" s="12"/>
      <c r="M31" s="35"/>
      <c r="N31" s="15"/>
      <c r="O31" s="204"/>
    </row>
    <row r="32" spans="1:15" ht="33.75" customHeight="1" x14ac:dyDescent="0.25">
      <c r="A32" s="201"/>
      <c r="B32" s="32"/>
      <c r="C32" s="36"/>
      <c r="D32" s="36"/>
      <c r="E32" s="36"/>
      <c r="F32" s="36"/>
      <c r="G32" s="36"/>
      <c r="H32" s="36"/>
      <c r="I32" s="36"/>
      <c r="J32" s="11"/>
      <c r="K32" s="37"/>
      <c r="L32" s="12"/>
      <c r="M32" s="35"/>
      <c r="N32" s="15"/>
      <c r="O32" s="204"/>
    </row>
    <row r="33" spans="1:15" ht="30" customHeight="1" x14ac:dyDescent="0.25">
      <c r="A33" s="201"/>
      <c r="B33" s="32"/>
      <c r="C33" s="33"/>
      <c r="D33" s="33"/>
      <c r="E33" s="33"/>
      <c r="F33" s="33"/>
      <c r="G33" s="33"/>
      <c r="H33" s="33"/>
      <c r="I33" s="33"/>
      <c r="J33" s="8"/>
      <c r="K33" s="35"/>
      <c r="L33" s="12"/>
      <c r="M33" s="35"/>
      <c r="N33" s="15"/>
      <c r="O33" s="204"/>
    </row>
    <row r="34" spans="1:15" ht="30" customHeight="1" x14ac:dyDescent="0.25">
      <c r="A34" s="201"/>
      <c r="B34" s="32"/>
      <c r="C34" s="33"/>
      <c r="D34" s="33"/>
      <c r="E34" s="33"/>
      <c r="F34" s="33"/>
      <c r="G34" s="33"/>
      <c r="H34" s="33"/>
      <c r="I34" s="33"/>
      <c r="J34" s="8"/>
      <c r="K34" s="35"/>
      <c r="L34" s="12"/>
      <c r="M34" s="35"/>
      <c r="N34" s="15"/>
      <c r="O34" s="204"/>
    </row>
    <row r="35" spans="1:15" ht="30" customHeight="1" x14ac:dyDescent="0.25">
      <c r="A35" s="201"/>
      <c r="B35" s="32"/>
      <c r="C35" s="33"/>
      <c r="D35" s="33"/>
      <c r="E35" s="33"/>
      <c r="F35" s="33"/>
      <c r="G35" s="33"/>
      <c r="H35" s="33"/>
      <c r="I35" s="33"/>
      <c r="J35" s="8"/>
      <c r="K35" s="35"/>
      <c r="L35" s="12"/>
      <c r="M35" s="35"/>
      <c r="N35" s="15"/>
      <c r="O35" s="204"/>
    </row>
    <row r="36" spans="1:15" ht="33.75" customHeight="1" x14ac:dyDescent="0.25">
      <c r="A36" s="201"/>
      <c r="B36" s="32"/>
      <c r="C36" s="36"/>
      <c r="D36" s="36"/>
      <c r="E36" s="36"/>
      <c r="F36" s="36"/>
      <c r="G36" s="36"/>
      <c r="H36" s="36"/>
      <c r="I36" s="36"/>
      <c r="J36" s="11"/>
      <c r="K36" s="37"/>
      <c r="L36" s="12"/>
      <c r="M36" s="35"/>
      <c r="N36" s="15"/>
      <c r="O36" s="204"/>
    </row>
    <row r="37" spans="1:15" ht="30" customHeight="1" x14ac:dyDescent="0.25">
      <c r="A37" s="201"/>
      <c r="B37" s="32"/>
      <c r="C37" s="33"/>
      <c r="D37" s="33"/>
      <c r="E37" s="33"/>
      <c r="F37" s="33"/>
      <c r="G37" s="33"/>
      <c r="H37" s="33"/>
      <c r="I37" s="33"/>
      <c r="J37" s="8"/>
      <c r="K37" s="35"/>
      <c r="L37" s="12"/>
      <c r="M37" s="35"/>
      <c r="N37" s="15"/>
      <c r="O37" s="204"/>
    </row>
    <row r="38" spans="1:15" ht="30" customHeight="1" x14ac:dyDescent="0.25">
      <c r="A38" s="201"/>
      <c r="B38" s="32"/>
      <c r="C38" s="33"/>
      <c r="D38" s="33"/>
      <c r="E38" s="33"/>
      <c r="F38" s="33"/>
      <c r="G38" s="33"/>
      <c r="H38" s="33"/>
      <c r="I38" s="33"/>
      <c r="J38" s="8"/>
      <c r="K38" s="17"/>
      <c r="L38" s="12"/>
      <c r="M38" s="35"/>
      <c r="N38" s="15"/>
      <c r="O38" s="204"/>
    </row>
    <row r="39" spans="1:15" s="9" customFormat="1" ht="57" customHeight="1" thickBot="1" x14ac:dyDescent="0.3">
      <c r="A39" s="202"/>
      <c r="B39" s="18"/>
      <c r="C39" s="24"/>
      <c r="D39" s="24"/>
      <c r="E39" s="24"/>
      <c r="F39" s="24"/>
      <c r="G39" s="24"/>
      <c r="H39" s="24"/>
      <c r="I39" s="24"/>
      <c r="J39" s="18"/>
      <c r="K39" s="18"/>
      <c r="L39" s="18"/>
      <c r="M39" s="18"/>
      <c r="N39" s="18"/>
      <c r="O39" s="205"/>
    </row>
    <row r="40" spans="1:15" s="16" customFormat="1" ht="52.15" customHeight="1" x14ac:dyDescent="0.2">
      <c r="A40" s="200"/>
      <c r="B40" s="30"/>
      <c r="C40" s="29"/>
      <c r="D40" s="29"/>
      <c r="E40" s="29"/>
      <c r="F40" s="29"/>
      <c r="G40" s="29"/>
      <c r="H40" s="29"/>
      <c r="I40" s="29"/>
      <c r="J40" s="30"/>
      <c r="K40" s="19"/>
      <c r="L40" s="30"/>
      <c r="M40" s="19"/>
      <c r="N40" s="19"/>
      <c r="O40" s="203"/>
    </row>
    <row r="41" spans="1:15" ht="40.15" customHeight="1" x14ac:dyDescent="0.25">
      <c r="A41" s="201"/>
      <c r="B41" s="32"/>
      <c r="C41" s="33"/>
      <c r="D41" s="33"/>
      <c r="E41" s="33"/>
      <c r="F41" s="33"/>
      <c r="G41" s="33"/>
      <c r="H41" s="33"/>
      <c r="I41" s="33"/>
      <c r="J41" s="8"/>
      <c r="K41" s="35"/>
      <c r="L41" s="12"/>
      <c r="M41" s="35"/>
      <c r="N41" s="14"/>
      <c r="O41" s="204"/>
    </row>
    <row r="42" spans="1:15" ht="40.9" customHeight="1" x14ac:dyDescent="0.25">
      <c r="A42" s="201"/>
      <c r="B42" s="32"/>
      <c r="C42" s="33"/>
      <c r="D42" s="33"/>
      <c r="E42" s="33"/>
      <c r="F42" s="33"/>
      <c r="G42" s="33"/>
      <c r="H42" s="33"/>
      <c r="I42" s="33"/>
      <c r="J42" s="8"/>
      <c r="K42" s="35"/>
      <c r="L42" s="12"/>
      <c r="M42" s="35"/>
      <c r="N42" s="14"/>
      <c r="O42" s="204"/>
    </row>
    <row r="43" spans="1:15" ht="40.15" customHeight="1" x14ac:dyDescent="0.25">
      <c r="A43" s="201"/>
      <c r="B43" s="32"/>
      <c r="C43" s="33"/>
      <c r="D43" s="33"/>
      <c r="E43" s="33"/>
      <c r="F43" s="33"/>
      <c r="G43" s="33"/>
      <c r="H43" s="33"/>
      <c r="I43" s="33"/>
      <c r="J43" s="8"/>
      <c r="K43" s="35"/>
      <c r="L43" s="12"/>
      <c r="M43" s="35"/>
      <c r="N43" s="14"/>
      <c r="O43" s="204"/>
    </row>
    <row r="44" spans="1:15" ht="40.15" customHeight="1" x14ac:dyDescent="0.25">
      <c r="A44" s="201"/>
      <c r="B44" s="32"/>
      <c r="C44" s="33"/>
      <c r="D44" s="33"/>
      <c r="E44" s="33"/>
      <c r="F44" s="33"/>
      <c r="G44" s="33"/>
      <c r="H44" s="33"/>
      <c r="I44" s="33"/>
      <c r="J44" s="8"/>
      <c r="K44" s="17"/>
      <c r="L44" s="12"/>
      <c r="M44" s="35"/>
      <c r="N44" s="15"/>
      <c r="O44" s="204"/>
    </row>
    <row r="45" spans="1:15" ht="40.9" customHeight="1" x14ac:dyDescent="0.25">
      <c r="A45" s="201"/>
      <c r="B45" s="32"/>
      <c r="C45" s="33"/>
      <c r="D45" s="33"/>
      <c r="E45" s="33"/>
      <c r="F45" s="33"/>
      <c r="G45" s="33"/>
      <c r="H45" s="33"/>
      <c r="I45" s="33"/>
      <c r="J45" s="8"/>
      <c r="K45" s="35"/>
      <c r="L45" s="12"/>
      <c r="M45" s="35"/>
      <c r="N45" s="14"/>
      <c r="O45" s="204"/>
    </row>
    <row r="46" spans="1:15" ht="40.15" customHeight="1" x14ac:dyDescent="0.25">
      <c r="A46" s="201"/>
      <c r="B46" s="32"/>
      <c r="C46" s="33"/>
      <c r="D46" s="33"/>
      <c r="E46" s="33"/>
      <c r="F46" s="33"/>
      <c r="G46" s="33"/>
      <c r="H46" s="33"/>
      <c r="I46" s="33"/>
      <c r="J46" s="8"/>
      <c r="K46" s="35"/>
      <c r="L46" s="12"/>
      <c r="M46" s="35"/>
      <c r="N46" s="14"/>
      <c r="O46" s="204"/>
    </row>
    <row r="47" spans="1:15" ht="40.15" customHeight="1" x14ac:dyDescent="0.25">
      <c r="A47" s="201"/>
      <c r="B47" s="32"/>
      <c r="C47" s="33"/>
      <c r="D47" s="33"/>
      <c r="E47" s="33"/>
      <c r="F47" s="33"/>
      <c r="G47" s="33"/>
      <c r="H47" s="33"/>
      <c r="I47" s="33"/>
      <c r="J47" s="8"/>
      <c r="K47" s="35"/>
      <c r="L47" s="12"/>
      <c r="M47" s="35"/>
      <c r="N47" s="14"/>
      <c r="O47" s="204"/>
    </row>
    <row r="48" spans="1:15" ht="40.9" customHeight="1" x14ac:dyDescent="0.25">
      <c r="A48" s="201"/>
      <c r="B48" s="32"/>
      <c r="C48" s="33"/>
      <c r="D48" s="33"/>
      <c r="E48" s="33"/>
      <c r="F48" s="33"/>
      <c r="G48" s="33"/>
      <c r="H48" s="33"/>
      <c r="I48" s="33"/>
      <c r="J48" s="8"/>
      <c r="K48" s="35"/>
      <c r="L48" s="12"/>
      <c r="M48" s="35"/>
      <c r="N48" s="15"/>
      <c r="O48" s="204"/>
    </row>
    <row r="49" spans="1:15" ht="40.15" customHeight="1" x14ac:dyDescent="0.25">
      <c r="A49" s="201"/>
      <c r="B49" s="32"/>
      <c r="C49" s="33"/>
      <c r="D49" s="33"/>
      <c r="E49" s="33"/>
      <c r="F49" s="33"/>
      <c r="G49" s="33"/>
      <c r="H49" s="33"/>
      <c r="I49" s="33"/>
      <c r="J49" s="8"/>
      <c r="K49" s="35"/>
      <c r="L49" s="12"/>
      <c r="M49" s="35"/>
      <c r="N49" s="15"/>
      <c r="O49" s="204"/>
    </row>
    <row r="50" spans="1:15" ht="40.15" customHeight="1" x14ac:dyDescent="0.25">
      <c r="A50" s="201"/>
      <c r="B50" s="32"/>
      <c r="C50" s="33"/>
      <c r="D50" s="33"/>
      <c r="E50" s="33"/>
      <c r="F50" s="33"/>
      <c r="G50" s="33"/>
      <c r="H50" s="33"/>
      <c r="I50" s="33"/>
      <c r="J50" s="8"/>
      <c r="K50" s="35"/>
      <c r="L50" s="12"/>
      <c r="M50" s="35"/>
      <c r="N50" s="15"/>
      <c r="O50" s="204"/>
    </row>
    <row r="51" spans="1:15" ht="40.15" customHeight="1" x14ac:dyDescent="0.25">
      <c r="A51" s="201"/>
      <c r="B51" s="32"/>
      <c r="C51" s="33"/>
      <c r="D51" s="33"/>
      <c r="E51" s="33"/>
      <c r="F51" s="33"/>
      <c r="G51" s="33"/>
      <c r="H51" s="33"/>
      <c r="I51" s="33"/>
      <c r="J51" s="8"/>
      <c r="K51" s="35"/>
      <c r="L51" s="12"/>
      <c r="M51" s="35"/>
      <c r="N51" s="15"/>
      <c r="O51" s="204"/>
    </row>
    <row r="52" spans="1:15" ht="40.9" customHeight="1" x14ac:dyDescent="0.25">
      <c r="A52" s="201"/>
      <c r="B52" s="32"/>
      <c r="C52" s="33"/>
      <c r="D52" s="33"/>
      <c r="E52" s="33"/>
      <c r="F52" s="33"/>
      <c r="G52" s="33"/>
      <c r="H52" s="33"/>
      <c r="I52" s="33"/>
      <c r="J52" s="8"/>
      <c r="K52" s="35"/>
      <c r="L52" s="12"/>
      <c r="M52" s="35"/>
      <c r="N52" s="15"/>
      <c r="O52" s="204"/>
    </row>
    <row r="53" spans="1:15" ht="40.15" customHeight="1" x14ac:dyDescent="0.25">
      <c r="A53" s="201"/>
      <c r="B53" s="32"/>
      <c r="C53" s="33"/>
      <c r="D53" s="33"/>
      <c r="E53" s="33"/>
      <c r="F53" s="33"/>
      <c r="G53" s="33"/>
      <c r="H53" s="33"/>
      <c r="I53" s="33"/>
      <c r="J53" s="8"/>
      <c r="K53" s="35"/>
      <c r="L53" s="12"/>
      <c r="M53" s="35"/>
      <c r="N53" s="15"/>
      <c r="O53" s="204"/>
    </row>
    <row r="54" spans="1:15" ht="40.15" customHeight="1" x14ac:dyDescent="0.25">
      <c r="A54" s="201"/>
      <c r="B54" s="32"/>
      <c r="C54" s="33"/>
      <c r="D54" s="33"/>
      <c r="E54" s="33"/>
      <c r="F54" s="33"/>
      <c r="G54" s="33"/>
      <c r="H54" s="33"/>
      <c r="I54" s="33"/>
      <c r="J54" s="8"/>
      <c r="K54" s="35"/>
      <c r="L54" s="12"/>
      <c r="M54" s="35"/>
      <c r="N54" s="15"/>
      <c r="O54" s="204"/>
    </row>
    <row r="55" spans="1:15" ht="40.9" customHeight="1" x14ac:dyDescent="0.25">
      <c r="A55" s="201"/>
      <c r="B55" s="32"/>
      <c r="C55" s="33"/>
      <c r="D55" s="33"/>
      <c r="E55" s="33"/>
      <c r="F55" s="33"/>
      <c r="G55" s="33"/>
      <c r="H55" s="33"/>
      <c r="I55" s="33"/>
      <c r="J55" s="8"/>
      <c r="K55" s="35"/>
      <c r="L55" s="12"/>
      <c r="M55" s="35"/>
      <c r="N55" s="15"/>
      <c r="O55" s="204"/>
    </row>
    <row r="56" spans="1:15" ht="40.9" customHeight="1" x14ac:dyDescent="0.25">
      <c r="A56" s="201"/>
      <c r="B56" s="32"/>
      <c r="C56" s="33"/>
      <c r="D56" s="33"/>
      <c r="E56" s="33"/>
      <c r="F56" s="33"/>
      <c r="G56" s="33"/>
      <c r="H56" s="33"/>
      <c r="I56" s="33"/>
      <c r="J56" s="8"/>
      <c r="K56" s="35"/>
      <c r="L56" s="12"/>
      <c r="M56" s="35"/>
      <c r="N56" s="15"/>
      <c r="O56" s="204"/>
    </row>
    <row r="57" spans="1:15" s="9" customFormat="1" ht="66" customHeight="1" thickBot="1" x14ac:dyDescent="0.3">
      <c r="A57" s="202"/>
      <c r="B57" s="18"/>
      <c r="C57" s="24"/>
      <c r="D57" s="24"/>
      <c r="E57" s="24"/>
      <c r="F57" s="24"/>
      <c r="G57" s="24"/>
      <c r="H57" s="24"/>
      <c r="I57" s="24"/>
      <c r="J57" s="18"/>
      <c r="K57" s="18"/>
      <c r="L57" s="18"/>
      <c r="M57" s="18"/>
      <c r="N57" s="18"/>
      <c r="O57" s="205"/>
    </row>
    <row r="58" spans="1:15" s="16" customFormat="1" ht="52.15" customHeight="1" x14ac:dyDescent="0.2">
      <c r="A58" s="206"/>
      <c r="B58" s="30"/>
      <c r="C58" s="29"/>
      <c r="D58" s="29"/>
      <c r="E58" s="29"/>
      <c r="F58" s="29"/>
      <c r="G58" s="29"/>
      <c r="H58" s="29"/>
      <c r="I58" s="29"/>
      <c r="J58" s="30"/>
      <c r="K58" s="19"/>
      <c r="L58" s="30"/>
      <c r="M58" s="19"/>
      <c r="N58" s="19"/>
      <c r="O58" s="209"/>
    </row>
    <row r="59" spans="1:15" ht="30" customHeight="1" x14ac:dyDescent="0.25">
      <c r="A59" s="207"/>
      <c r="B59" s="32"/>
      <c r="C59" s="33"/>
      <c r="D59" s="33"/>
      <c r="E59" s="33"/>
      <c r="F59" s="33"/>
      <c r="G59" s="33"/>
      <c r="H59" s="33"/>
      <c r="I59" s="33"/>
      <c r="J59" s="8"/>
      <c r="K59" s="38"/>
      <c r="L59" s="12"/>
      <c r="M59" s="35"/>
      <c r="N59" s="14"/>
      <c r="O59" s="210"/>
    </row>
    <row r="60" spans="1:15" ht="30" customHeight="1" x14ac:dyDescent="0.25">
      <c r="A60" s="207"/>
      <c r="B60" s="32"/>
      <c r="C60" s="33"/>
      <c r="D60" s="33"/>
      <c r="E60" s="33"/>
      <c r="F60" s="33"/>
      <c r="G60" s="33"/>
      <c r="H60" s="33"/>
      <c r="I60" s="33"/>
      <c r="J60" s="8"/>
      <c r="K60" s="38"/>
      <c r="L60" s="12"/>
      <c r="M60" s="35"/>
      <c r="N60" s="14"/>
      <c r="O60" s="210"/>
    </row>
    <row r="61" spans="1:15" ht="30" customHeight="1" x14ac:dyDescent="0.25">
      <c r="A61" s="207"/>
      <c r="B61" s="32"/>
      <c r="C61" s="33"/>
      <c r="D61" s="33"/>
      <c r="E61" s="33"/>
      <c r="F61" s="33"/>
      <c r="G61" s="33"/>
      <c r="H61" s="33"/>
      <c r="I61" s="33"/>
      <c r="J61" s="8"/>
      <c r="K61" s="35"/>
      <c r="L61" s="12"/>
      <c r="M61" s="35"/>
      <c r="N61" s="14"/>
      <c r="O61" s="210"/>
    </row>
    <row r="62" spans="1:15" ht="31.15" customHeight="1" x14ac:dyDescent="0.25">
      <c r="A62" s="207"/>
      <c r="B62" s="32"/>
      <c r="C62" s="33"/>
      <c r="D62" s="33"/>
      <c r="E62" s="33"/>
      <c r="F62" s="33"/>
      <c r="G62" s="33"/>
      <c r="H62" s="33"/>
      <c r="I62" s="33"/>
      <c r="J62" s="8"/>
      <c r="K62" s="35"/>
      <c r="L62" s="12"/>
      <c r="M62" s="35"/>
      <c r="N62" s="15"/>
      <c r="O62" s="210"/>
    </row>
    <row r="63" spans="1:15" ht="30" customHeight="1" x14ac:dyDescent="0.25">
      <c r="A63" s="207"/>
      <c r="B63" s="32"/>
      <c r="C63" s="33"/>
      <c r="D63" s="33"/>
      <c r="E63" s="33"/>
      <c r="F63" s="33"/>
      <c r="G63" s="33"/>
      <c r="H63" s="33"/>
      <c r="I63" s="33"/>
      <c r="J63" s="8"/>
      <c r="K63" s="38"/>
      <c r="L63" s="12"/>
      <c r="M63" s="35"/>
      <c r="N63" s="14"/>
      <c r="O63" s="210"/>
    </row>
    <row r="64" spans="1:15" ht="30" customHeight="1" x14ac:dyDescent="0.25">
      <c r="A64" s="207"/>
      <c r="B64" s="32"/>
      <c r="C64" s="33"/>
      <c r="D64" s="33"/>
      <c r="E64" s="33"/>
      <c r="F64" s="33"/>
      <c r="G64" s="33"/>
      <c r="H64" s="33"/>
      <c r="I64" s="33"/>
      <c r="J64" s="8"/>
      <c r="K64" s="38"/>
      <c r="L64" s="12"/>
      <c r="M64" s="35"/>
      <c r="N64" s="14"/>
      <c r="O64" s="210"/>
    </row>
    <row r="65" spans="1:15" ht="30" customHeight="1" x14ac:dyDescent="0.25">
      <c r="A65" s="207"/>
      <c r="B65" s="32"/>
      <c r="C65" s="33"/>
      <c r="D65" s="33"/>
      <c r="E65" s="33"/>
      <c r="F65" s="33"/>
      <c r="G65" s="33"/>
      <c r="H65" s="33"/>
      <c r="I65" s="33"/>
      <c r="J65" s="8"/>
      <c r="K65" s="35"/>
      <c r="L65" s="12"/>
      <c r="M65" s="35"/>
      <c r="N65" s="14"/>
      <c r="O65" s="210"/>
    </row>
    <row r="66" spans="1:15" ht="31.15" customHeight="1" x14ac:dyDescent="0.25">
      <c r="A66" s="207"/>
      <c r="B66" s="32"/>
      <c r="C66" s="33"/>
      <c r="D66" s="33"/>
      <c r="E66" s="33"/>
      <c r="F66" s="33"/>
      <c r="G66" s="33"/>
      <c r="H66" s="33"/>
      <c r="I66" s="33"/>
      <c r="J66" s="8"/>
      <c r="K66" s="35"/>
      <c r="L66" s="12"/>
      <c r="M66" s="35"/>
      <c r="N66" s="15"/>
      <c r="O66" s="210"/>
    </row>
    <row r="67" spans="1:15" ht="31.15" customHeight="1" x14ac:dyDescent="0.25">
      <c r="A67" s="207"/>
      <c r="B67" s="32"/>
      <c r="C67" s="33"/>
      <c r="D67" s="33"/>
      <c r="E67" s="33"/>
      <c r="F67" s="33"/>
      <c r="G67" s="33"/>
      <c r="H67" s="33"/>
      <c r="I67" s="33"/>
      <c r="J67" s="8"/>
      <c r="K67" s="38"/>
      <c r="L67" s="12"/>
      <c r="M67" s="35"/>
      <c r="N67" s="15"/>
      <c r="O67" s="210"/>
    </row>
    <row r="68" spans="1:15" ht="30" customHeight="1" x14ac:dyDescent="0.25">
      <c r="A68" s="207"/>
      <c r="B68" s="32"/>
      <c r="C68" s="33"/>
      <c r="D68" s="33"/>
      <c r="E68" s="33"/>
      <c r="F68" s="33"/>
      <c r="G68" s="33"/>
      <c r="H68" s="33"/>
      <c r="I68" s="33"/>
      <c r="J68" s="8"/>
      <c r="K68" s="38"/>
      <c r="L68" s="12"/>
      <c r="M68" s="35"/>
      <c r="N68" s="15"/>
      <c r="O68" s="210"/>
    </row>
    <row r="69" spans="1:15" ht="30" customHeight="1" x14ac:dyDescent="0.25">
      <c r="A69" s="207"/>
      <c r="B69" s="32"/>
      <c r="C69" s="33"/>
      <c r="D69" s="33"/>
      <c r="E69" s="33"/>
      <c r="F69" s="33"/>
      <c r="G69" s="33"/>
      <c r="H69" s="33"/>
      <c r="I69" s="33"/>
      <c r="J69" s="8"/>
      <c r="K69" s="38"/>
      <c r="L69" s="12"/>
      <c r="M69" s="35"/>
      <c r="N69" s="15"/>
      <c r="O69" s="210"/>
    </row>
    <row r="70" spans="1:15" ht="30" customHeight="1" x14ac:dyDescent="0.25">
      <c r="A70" s="207"/>
      <c r="B70" s="32"/>
      <c r="C70" s="33"/>
      <c r="D70" s="33"/>
      <c r="E70" s="33"/>
      <c r="F70" s="33"/>
      <c r="G70" s="33"/>
      <c r="H70" s="33"/>
      <c r="I70" s="33"/>
      <c r="J70" s="8"/>
      <c r="K70" s="35"/>
      <c r="L70" s="12"/>
      <c r="M70" s="35"/>
      <c r="N70" s="15"/>
      <c r="O70" s="210"/>
    </row>
    <row r="71" spans="1:15" ht="31.15" customHeight="1" x14ac:dyDescent="0.25">
      <c r="A71" s="207"/>
      <c r="B71" s="32"/>
      <c r="C71" s="33"/>
      <c r="D71" s="33"/>
      <c r="E71" s="33"/>
      <c r="F71" s="33"/>
      <c r="G71" s="33"/>
      <c r="H71" s="33"/>
      <c r="I71" s="33"/>
      <c r="J71" s="8"/>
      <c r="K71" s="35"/>
      <c r="L71" s="12"/>
      <c r="M71" s="35"/>
      <c r="N71" s="15"/>
      <c r="O71" s="210"/>
    </row>
    <row r="72" spans="1:15" ht="30" customHeight="1" x14ac:dyDescent="0.25">
      <c r="A72" s="207"/>
      <c r="B72" s="32"/>
      <c r="C72" s="33"/>
      <c r="D72" s="33"/>
      <c r="E72" s="33"/>
      <c r="F72" s="33"/>
      <c r="G72" s="33"/>
      <c r="H72" s="33"/>
      <c r="I72" s="33"/>
      <c r="J72" s="8"/>
      <c r="K72" s="38"/>
      <c r="L72" s="12"/>
      <c r="M72" s="35"/>
      <c r="N72" s="15"/>
      <c r="O72" s="210"/>
    </row>
    <row r="73" spans="1:15" ht="30" customHeight="1" x14ac:dyDescent="0.25">
      <c r="A73" s="207"/>
      <c r="B73" s="32"/>
      <c r="C73" s="33"/>
      <c r="D73" s="33"/>
      <c r="E73" s="33"/>
      <c r="F73" s="33"/>
      <c r="G73" s="33"/>
      <c r="H73" s="33"/>
      <c r="I73" s="33"/>
      <c r="J73" s="8"/>
      <c r="K73" s="38"/>
      <c r="L73" s="12"/>
      <c r="M73" s="35"/>
      <c r="N73" s="15"/>
      <c r="O73" s="210"/>
    </row>
    <row r="74" spans="1:15" ht="30.4" customHeight="1" x14ac:dyDescent="0.25">
      <c r="A74" s="207"/>
      <c r="B74" s="32"/>
      <c r="C74" s="33"/>
      <c r="D74" s="33"/>
      <c r="E74" s="33"/>
      <c r="F74" s="33"/>
      <c r="G74" s="33"/>
      <c r="H74" s="33"/>
      <c r="I74" s="33"/>
      <c r="J74" s="8"/>
      <c r="K74" s="17"/>
      <c r="L74" s="12"/>
      <c r="M74" s="35"/>
      <c r="N74" s="15"/>
      <c r="O74" s="210"/>
    </row>
    <row r="75" spans="1:15" s="9" customFormat="1" ht="41.45" customHeight="1" thickBot="1" x14ac:dyDescent="0.3">
      <c r="A75" s="208"/>
      <c r="B75" s="18"/>
      <c r="C75" s="24"/>
      <c r="D75" s="24"/>
      <c r="E75" s="24"/>
      <c r="F75" s="24"/>
      <c r="G75" s="24"/>
      <c r="H75" s="24"/>
      <c r="I75" s="24"/>
      <c r="J75" s="20"/>
      <c r="K75" s="20"/>
      <c r="L75" s="20"/>
      <c r="M75" s="20"/>
      <c r="N75" s="20"/>
      <c r="O75" s="211"/>
    </row>
    <row r="76" spans="1:15" s="9" customFormat="1" ht="52.15" customHeight="1" x14ac:dyDescent="0.2">
      <c r="A76" s="200"/>
      <c r="B76" s="30"/>
      <c r="C76" s="29"/>
      <c r="D76" s="29"/>
      <c r="E76" s="29"/>
      <c r="F76" s="29"/>
      <c r="G76" s="29"/>
      <c r="H76" s="29"/>
      <c r="I76" s="29"/>
      <c r="J76" s="39"/>
      <c r="K76" s="21"/>
      <c r="L76" s="39"/>
      <c r="M76" s="19"/>
      <c r="N76" s="19"/>
      <c r="O76" s="203"/>
    </row>
    <row r="77" spans="1:15" ht="31.15" customHeight="1" x14ac:dyDescent="0.25">
      <c r="A77" s="201"/>
      <c r="B77" s="32"/>
      <c r="C77" s="33"/>
      <c r="D77" s="33"/>
      <c r="E77" s="33"/>
      <c r="F77" s="33"/>
      <c r="G77" s="33"/>
      <c r="H77" s="33"/>
      <c r="I77" s="33"/>
      <c r="J77" s="8"/>
      <c r="K77" s="35"/>
      <c r="L77" s="12"/>
      <c r="M77" s="13"/>
      <c r="N77" s="15"/>
      <c r="O77" s="204"/>
    </row>
    <row r="78" spans="1:15" ht="30" customHeight="1" x14ac:dyDescent="0.25">
      <c r="A78" s="201"/>
      <c r="B78" s="32"/>
      <c r="C78" s="33"/>
      <c r="D78" s="33"/>
      <c r="E78" s="33"/>
      <c r="F78" s="33"/>
      <c r="G78" s="33"/>
      <c r="H78" s="33"/>
      <c r="I78" s="33"/>
      <c r="J78" s="8"/>
      <c r="K78" s="32"/>
      <c r="L78" s="12"/>
      <c r="M78" s="13"/>
      <c r="N78" s="15"/>
      <c r="O78" s="204"/>
    </row>
    <row r="79" spans="1:15" ht="30" customHeight="1" x14ac:dyDescent="0.25">
      <c r="A79" s="201"/>
      <c r="B79" s="32"/>
      <c r="C79" s="33"/>
      <c r="D79" s="33"/>
      <c r="E79" s="33"/>
      <c r="F79" s="33"/>
      <c r="G79" s="33"/>
      <c r="H79" s="33"/>
      <c r="I79" s="33"/>
      <c r="J79" s="8"/>
      <c r="K79" s="8"/>
      <c r="L79" s="12"/>
      <c r="M79" s="13"/>
      <c r="N79" s="15"/>
      <c r="O79" s="204"/>
    </row>
    <row r="80" spans="1:15" s="9" customFormat="1" ht="41.45" customHeight="1" thickBot="1" x14ac:dyDescent="0.3">
      <c r="A80" s="202"/>
      <c r="B80" s="18"/>
      <c r="C80" s="24"/>
      <c r="D80" s="24"/>
      <c r="E80" s="24"/>
      <c r="F80" s="24"/>
      <c r="G80" s="24"/>
      <c r="H80" s="24"/>
      <c r="I80" s="24"/>
      <c r="J80" s="20"/>
      <c r="K80" s="20"/>
      <c r="L80" s="20"/>
      <c r="M80" s="20"/>
      <c r="N80" s="20"/>
      <c r="O80" s="205"/>
    </row>
    <row r="81" spans="1:15" s="16" customFormat="1" ht="52.15" customHeight="1" x14ac:dyDescent="0.2">
      <c r="A81" s="200"/>
      <c r="B81" s="30"/>
      <c r="C81" s="29"/>
      <c r="D81" s="29"/>
      <c r="E81" s="29"/>
      <c r="F81" s="29"/>
      <c r="G81" s="29"/>
      <c r="H81" s="29"/>
      <c r="I81" s="29"/>
      <c r="J81" s="30"/>
      <c r="K81" s="19"/>
      <c r="L81" s="30"/>
      <c r="M81" s="19"/>
      <c r="N81" s="19"/>
      <c r="O81" s="203"/>
    </row>
    <row r="82" spans="1:15" ht="30.4" customHeight="1" x14ac:dyDescent="0.25">
      <c r="A82" s="201"/>
      <c r="B82" s="32"/>
      <c r="C82" s="33"/>
      <c r="D82" s="33"/>
      <c r="E82" s="33"/>
      <c r="F82" s="33"/>
      <c r="G82" s="33"/>
      <c r="H82" s="33"/>
      <c r="I82" s="33"/>
      <c r="J82" s="8"/>
      <c r="K82" s="8"/>
      <c r="L82" s="12"/>
      <c r="M82" s="13"/>
      <c r="N82" s="14"/>
      <c r="O82" s="204"/>
    </row>
    <row r="83" spans="1:15" s="9" customFormat="1" ht="13.5" thickBot="1" x14ac:dyDescent="0.3">
      <c r="A83" s="202"/>
      <c r="B83" s="18"/>
      <c r="C83" s="23"/>
      <c r="D83" s="23"/>
      <c r="E83" s="23"/>
      <c r="F83" s="23"/>
      <c r="G83" s="23"/>
      <c r="H83" s="23"/>
      <c r="I83" s="23"/>
      <c r="J83" s="22"/>
      <c r="K83" s="22"/>
      <c r="L83" s="22"/>
      <c r="M83" s="22"/>
      <c r="N83" s="22"/>
      <c r="O83" s="205"/>
    </row>
    <row r="84" spans="1:15" s="9" customFormat="1" ht="18" customHeight="1" x14ac:dyDescent="0.25">
      <c r="A84" s="25"/>
      <c r="B84" s="26"/>
      <c r="C84" s="28"/>
      <c r="D84" s="28"/>
      <c r="E84" s="28"/>
      <c r="F84" s="28"/>
      <c r="G84" s="28"/>
      <c r="H84" s="28"/>
      <c r="I84" s="28"/>
      <c r="J84" s="26"/>
      <c r="K84" s="26"/>
      <c r="L84" s="26"/>
      <c r="M84" s="26"/>
      <c r="N84" s="26"/>
      <c r="O84" s="27"/>
    </row>
    <row r="85" spans="1:15" s="44" customFormat="1" thickBot="1" x14ac:dyDescent="0.3">
      <c r="A85" s="40"/>
      <c r="B85" s="41"/>
      <c r="C85" s="46"/>
      <c r="D85" s="46"/>
      <c r="E85" s="46"/>
      <c r="F85" s="46"/>
      <c r="G85" s="46"/>
      <c r="H85" s="46"/>
      <c r="I85" s="46"/>
      <c r="J85" s="42"/>
      <c r="K85" s="42"/>
      <c r="L85" s="42"/>
      <c r="M85" s="42"/>
      <c r="N85" s="42"/>
      <c r="O85" s="43"/>
    </row>
    <row r="89" spans="1:15" ht="14.45" customHeight="1" x14ac:dyDescent="0.25"/>
    <row r="90" spans="1:15" ht="14.45" customHeight="1" x14ac:dyDescent="0.25"/>
  </sheetData>
  <mergeCells count="14">
    <mergeCell ref="A40:A57"/>
    <mergeCell ref="O40:O57"/>
    <mergeCell ref="A81:A83"/>
    <mergeCell ref="O81:O83"/>
    <mergeCell ref="A76:A80"/>
    <mergeCell ref="O76:O80"/>
    <mergeCell ref="A58:A75"/>
    <mergeCell ref="O58:O75"/>
    <mergeCell ref="A1:A18"/>
    <mergeCell ref="O1:O18"/>
    <mergeCell ref="A19:A21"/>
    <mergeCell ref="O19:O21"/>
    <mergeCell ref="A22:A39"/>
    <mergeCell ref="O22:O3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Region 7</vt:lpstr>
      <vt:lpstr>SFY27 IDPH Regional Funding</vt:lpstr>
      <vt:lpstr>SFY27 IDPH Service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Melvin Laureano</dc:creator>
  <cp:lastModifiedBy>Melissa Graven</cp:lastModifiedBy>
  <cp:lastPrinted>2026-08-13T20:30:00Z</cp:lastPrinted>
  <dcterms:created xsi:type="dcterms:W3CDTF">2022-09-20T21:17:50Z</dcterms:created>
  <dcterms:modified xsi:type="dcterms:W3CDTF">2026-08-31T14:51:25Z</dcterms:modified>
</cp:coreProperties>
</file>